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m\Downloads\"/>
    </mc:Choice>
  </mc:AlternateContent>
  <xr:revisionPtr revIDLastSave="0" documentId="13_ncr:1_{50413F35-0C7D-493E-91B5-099AC5CF5737}" xr6:coauthVersionLast="47" xr6:coauthVersionMax="47" xr10:uidLastSave="{00000000-0000-0000-0000-000000000000}"/>
  <bookViews>
    <workbookView xWindow="-110" yWindow="-110" windowWidth="25820" windowHeight="14160" xr2:uid="{00000000-000D-0000-FFFF-FFFF00000000}"/>
  </bookViews>
  <sheets>
    <sheet name="NIVEL BÁSICO" sheetId="1" r:id="rId1"/>
    <sheet name="NIVEL INTERMEDIO" sheetId="4" r:id="rId2"/>
    <sheet name="NIVEL AVANZADO" sheetId="7" r:id="rId3"/>
    <sheet name="FIGURAS" sheetId="6" state="hidden" r:id="rId4"/>
    <sheet name="CATEGORIAS" sheetId="8" state="hidden" r:id="rId5"/>
  </sheets>
  <definedNames>
    <definedName name="_xlnm.Print_Area" localSheetId="2">'NIVEL AVANZADO'!$A$1:$G$55</definedName>
    <definedName name="_xlnm.Print_Area" localSheetId="0">'NIVEL BÁSICO'!$A$1:$G$39</definedName>
    <definedName name="_xlnm.Print_Area" localSheetId="1">'NIVEL INTERMEDIO'!$A$1:$G$51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7" l="1"/>
  <c r="M43" i="7"/>
  <c r="N43" i="7" s="1"/>
  <c r="K43" i="7"/>
  <c r="L43" i="7" s="1"/>
  <c r="I43" i="7"/>
  <c r="J43" i="7" s="1"/>
  <c r="M42" i="7"/>
  <c r="K42" i="7"/>
  <c r="L42" i="7" s="1"/>
  <c r="I42" i="7"/>
  <c r="J42" i="7" s="1"/>
  <c r="M41" i="7"/>
  <c r="K41" i="7"/>
  <c r="L41" i="7" s="1"/>
  <c r="I41" i="7"/>
  <c r="J41" i="7" s="1"/>
  <c r="M40" i="7"/>
  <c r="N40" i="7" s="1"/>
  <c r="K40" i="7"/>
  <c r="I40" i="7"/>
  <c r="J40" i="7" s="1"/>
  <c r="M39" i="7"/>
  <c r="N39" i="7" s="1"/>
  <c r="K39" i="7"/>
  <c r="I39" i="7"/>
  <c r="J39" i="7" s="1"/>
  <c r="M38" i="7"/>
  <c r="N38" i="7" s="1"/>
  <c r="K38" i="7"/>
  <c r="L38" i="7" s="1"/>
  <c r="I38" i="7"/>
  <c r="M37" i="7"/>
  <c r="N37" i="7" s="1"/>
  <c r="K37" i="7"/>
  <c r="L37" i="7" s="1"/>
  <c r="I37" i="7"/>
  <c r="M36" i="7"/>
  <c r="N36" i="7" s="1"/>
  <c r="K36" i="7"/>
  <c r="L36" i="7" s="1"/>
  <c r="I36" i="7"/>
  <c r="J36" i="7" s="1"/>
  <c r="M35" i="7"/>
  <c r="N35" i="7" s="1"/>
  <c r="K35" i="7"/>
  <c r="L35" i="7" s="1"/>
  <c r="I35" i="7"/>
  <c r="J35" i="7" s="1"/>
  <c r="M34" i="7"/>
  <c r="N34" i="7" s="1"/>
  <c r="K34" i="7"/>
  <c r="L34" i="7" s="1"/>
  <c r="I34" i="7"/>
  <c r="J34" i="7" s="1"/>
  <c r="M33" i="7"/>
  <c r="N33" i="7" s="1"/>
  <c r="K33" i="7"/>
  <c r="L33" i="7" s="1"/>
  <c r="I33" i="7"/>
  <c r="J33" i="7" s="1"/>
  <c r="M32" i="7"/>
  <c r="N32" i="7" s="1"/>
  <c r="K32" i="7"/>
  <c r="L32" i="7" s="1"/>
  <c r="I32" i="7"/>
  <c r="J32" i="7" s="1"/>
  <c r="M31" i="7"/>
  <c r="N31" i="7" s="1"/>
  <c r="K31" i="7"/>
  <c r="L31" i="7" s="1"/>
  <c r="I31" i="7"/>
  <c r="J31" i="7" s="1"/>
  <c r="M30" i="7"/>
  <c r="N30" i="7" s="1"/>
  <c r="K30" i="7"/>
  <c r="L30" i="7" s="1"/>
  <c r="I30" i="7"/>
  <c r="J30" i="7" s="1"/>
  <c r="M29" i="7"/>
  <c r="N29" i="7" s="1"/>
  <c r="K29" i="7"/>
  <c r="L29" i="7" s="1"/>
  <c r="I29" i="7"/>
  <c r="J29" i="7" s="1"/>
  <c r="M28" i="7"/>
  <c r="N42" i="7" s="1"/>
  <c r="K28" i="7"/>
  <c r="L28" i="7" s="1"/>
  <c r="I28" i="7"/>
  <c r="J28" i="7" s="1"/>
  <c r="H15" i="7"/>
  <c r="D15" i="7" s="1"/>
  <c r="N28" i="7" l="1"/>
  <c r="N41" i="7"/>
  <c r="L40" i="7"/>
  <c r="L39" i="7"/>
  <c r="J38" i="7"/>
  <c r="J37" i="7"/>
  <c r="K39" i="4" l="1"/>
  <c r="L39" i="4" s="1"/>
  <c r="I39" i="4"/>
  <c r="J39" i="4" s="1"/>
  <c r="K38" i="4"/>
  <c r="L38" i="4" s="1"/>
  <c r="I38" i="4"/>
  <c r="J38" i="4" s="1"/>
  <c r="K37" i="4"/>
  <c r="L37" i="4" s="1"/>
  <c r="I37" i="4"/>
  <c r="J37" i="4" s="1"/>
  <c r="K36" i="4"/>
  <c r="L36" i="4" s="1"/>
  <c r="I36" i="4"/>
  <c r="J36" i="4" s="1"/>
  <c r="K35" i="4"/>
  <c r="L35" i="4" s="1"/>
  <c r="I35" i="4"/>
  <c r="J35" i="4" s="1"/>
  <c r="K34" i="4"/>
  <c r="L34" i="4" s="1"/>
  <c r="I34" i="4"/>
  <c r="J34" i="4" s="1"/>
  <c r="K33" i="4"/>
  <c r="L33" i="4" s="1"/>
  <c r="I33" i="4"/>
  <c r="K32" i="4"/>
  <c r="L32" i="4" s="1"/>
  <c r="I32" i="4"/>
  <c r="J32" i="4" s="1"/>
  <c r="K31" i="4"/>
  <c r="L31" i="4" s="1"/>
  <c r="I31" i="4"/>
  <c r="J31" i="4" s="1"/>
  <c r="K30" i="4"/>
  <c r="L30" i="4" s="1"/>
  <c r="I30" i="4"/>
  <c r="J30" i="4" s="1"/>
  <c r="K29" i="4"/>
  <c r="L29" i="4" s="1"/>
  <c r="I29" i="4"/>
  <c r="J29" i="4" s="1"/>
  <c r="K28" i="4"/>
  <c r="L28" i="4" s="1"/>
  <c r="I28" i="4"/>
  <c r="J28" i="4" s="1"/>
  <c r="K27" i="4"/>
  <c r="L27" i="4" s="1"/>
  <c r="I27" i="4"/>
  <c r="J27" i="4" s="1"/>
  <c r="K26" i="4"/>
  <c r="L26" i="4" s="1"/>
  <c r="I26" i="4"/>
  <c r="J26" i="4" s="1"/>
  <c r="J14" i="1"/>
  <c r="I14" i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I16" i="1"/>
  <c r="J16" i="1" s="1"/>
  <c r="I15" i="1"/>
  <c r="J15" i="1" s="1"/>
  <c r="H14" i="1"/>
  <c r="J33" i="4" l="1"/>
  <c r="J17" i="1"/>
  <c r="H43" i="7"/>
  <c r="H42" i="7"/>
  <c r="H41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1" i="7"/>
  <c r="H27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H39" i="4"/>
  <c r="H38" i="4"/>
  <c r="H37" i="4"/>
  <c r="H36" i="4"/>
  <c r="H35" i="4"/>
  <c r="H34" i="4"/>
  <c r="H33" i="4"/>
  <c r="H32" i="4"/>
  <c r="H31" i="4"/>
  <c r="H30" i="4"/>
  <c r="H29" i="4"/>
  <c r="H28" i="4"/>
  <c r="H26" i="4"/>
  <c r="H25" i="1"/>
  <c r="H24" i="1"/>
  <c r="H23" i="1"/>
  <c r="H22" i="1"/>
  <c r="H21" i="1"/>
  <c r="H20" i="1"/>
  <c r="H19" i="1"/>
  <c r="H18" i="1"/>
  <c r="H17" i="1"/>
  <c r="H16" i="1"/>
  <c r="H15" i="1"/>
  <c r="H1" i="4"/>
  <c r="H1" i="1"/>
  <c r="F26" i="4"/>
  <c r="F14" i="1"/>
  <c r="F25" i="1"/>
  <c r="F24" i="1"/>
  <c r="F23" i="1"/>
  <c r="F22" i="1"/>
  <c r="F21" i="1"/>
  <c r="F20" i="1"/>
  <c r="F19" i="1"/>
  <c r="F18" i="1"/>
  <c r="F17" i="1"/>
  <c r="F16" i="1"/>
  <c r="F15" i="1"/>
  <c r="B25" i="7" l="1"/>
  <c r="B22" i="4"/>
  <c r="B20" i="4"/>
  <c r="B21" i="4"/>
  <c r="B19" i="4"/>
  <c r="B23" i="4"/>
  <c r="B21" i="7"/>
  <c r="B22" i="7"/>
  <c r="B23" i="7"/>
  <c r="B24" i="7"/>
  <c r="H19" i="4" l="1"/>
  <c r="H21" i="7"/>
</calcChain>
</file>

<file path=xl/sharedStrings.xml><?xml version="1.0" encoding="utf-8"?>
<sst xmlns="http://schemas.openxmlformats.org/spreadsheetml/2006/main" count="432" uniqueCount="232">
  <si>
    <t>FEDERACIÓN MADRILEÑA DE PATINAJE</t>
  </si>
  <si>
    <t>(NIVEL BÁSICO)</t>
  </si>
  <si>
    <t>Nombre y apellidos:</t>
  </si>
  <si>
    <t>Club:</t>
  </si>
  <si>
    <t>Minutos</t>
  </si>
  <si>
    <t>segundos</t>
  </si>
  <si>
    <t>Fecha de realización:</t>
  </si>
  <si>
    <t>APTO</t>
  </si>
  <si>
    <t>NO APTO</t>
  </si>
  <si>
    <t>Figura:</t>
  </si>
  <si>
    <r>
      <t>Las celdas con fondo gris NO deben ser rellenadas por el aspirante</t>
    </r>
    <r>
      <rPr>
        <b/>
        <sz val="11"/>
        <color indexed="10"/>
        <rFont val="Calibri"/>
        <family val="2"/>
      </rPr>
      <t>.</t>
    </r>
  </si>
  <si>
    <t>Observaciones:</t>
  </si>
  <si>
    <t>Penalizac.(máx. 10):</t>
  </si>
  <si>
    <t>Fdo. Juez D/Dª:</t>
  </si>
  <si>
    <t>(NIVEL INTERMEDIO)</t>
  </si>
  <si>
    <t>Tiempo (105-120 seg.)</t>
  </si>
  <si>
    <t>FILAS USADAS (2 de 3):</t>
  </si>
  <si>
    <r>
      <t>Validada</t>
    </r>
    <r>
      <rPr>
        <b/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(mín 3)</t>
    </r>
    <r>
      <rPr>
        <b/>
        <sz val="7"/>
        <color indexed="8"/>
        <rFont val="Calibri"/>
        <family val="2"/>
      </rPr>
      <t>:</t>
    </r>
  </si>
  <si>
    <t>Familia:</t>
  </si>
  <si>
    <t>Fluidez en ejecución (SÍ/NO):</t>
  </si>
  <si>
    <t>(NIVEL AVANZADO)</t>
  </si>
  <si>
    <t>FILAS USADAS (3 de 3):</t>
  </si>
  <si>
    <r>
      <t>Validada</t>
    </r>
    <r>
      <rPr>
        <b/>
        <sz val="7"/>
        <color indexed="8"/>
        <rFont val="Calibri"/>
        <family val="2"/>
      </rPr>
      <t xml:space="preserve"> </t>
    </r>
    <r>
      <rPr>
        <sz val="7"/>
        <color indexed="8"/>
        <rFont val="Calibri"/>
        <family val="2"/>
      </rPr>
      <t>(mín 4)</t>
    </r>
    <r>
      <rPr>
        <b/>
        <sz val="7"/>
        <color indexed="8"/>
        <rFont val="Calibri"/>
        <family val="2"/>
      </rPr>
      <t>:</t>
    </r>
  </si>
  <si>
    <t>Penalizac.(máx. 8):</t>
  </si>
  <si>
    <t>Coordinación musical (SÍ/NO):</t>
  </si>
  <si>
    <t>Coloque las figuras en orden de realización: (entre 6 y 12)</t>
  </si>
  <si>
    <r>
      <t xml:space="preserve">Validación
</t>
    </r>
    <r>
      <rPr>
        <sz val="9"/>
        <color indexed="8"/>
        <rFont val="Calibri"/>
        <family val="2"/>
      </rPr>
      <t>(mín 6)</t>
    </r>
    <r>
      <rPr>
        <b/>
        <sz val="9"/>
        <color indexed="8"/>
        <rFont val="Calibri"/>
        <family val="2"/>
      </rPr>
      <t>:</t>
    </r>
  </si>
  <si>
    <t>Nº Licencia:</t>
  </si>
  <si>
    <r>
      <t xml:space="preserve">Validación
</t>
    </r>
    <r>
      <rPr>
        <sz val="9"/>
        <color indexed="8"/>
        <rFont val="Calibri"/>
        <family val="2"/>
      </rPr>
      <t>(mín 08)</t>
    </r>
    <r>
      <rPr>
        <b/>
        <sz val="9"/>
        <color indexed="8"/>
        <rFont val="Calibri"/>
        <family val="2"/>
      </rPr>
      <t>:</t>
    </r>
  </si>
  <si>
    <t>Coloque las figuras en orden de realización*: (entre 8 y 14)</t>
  </si>
  <si>
    <t>Coloque las figuras en orden de realización*: (entre 10 y 16)</t>
  </si>
  <si>
    <t>DOBLE CRAZY DE FRENTE</t>
  </si>
  <si>
    <t>DOBLE CRAZY DE ESPALDAS</t>
  </si>
  <si>
    <t>FISH DE FRENTE</t>
  </si>
  <si>
    <t>FISH DE ESPALDAS</t>
  </si>
  <si>
    <t>ELASTICIDAD</t>
  </si>
  <si>
    <t>SENTADAS</t>
  </si>
  <si>
    <t>SALTOS</t>
  </si>
  <si>
    <t>LINEALES</t>
  </si>
  <si>
    <t>GIROS</t>
  </si>
  <si>
    <t xml:space="preserve">KAZACHOK </t>
  </si>
  <si>
    <r>
      <t>Familias de figuras que realiza</t>
    </r>
    <r>
      <rPr>
        <sz val="11"/>
        <color theme="1"/>
        <rFont val="Calibri"/>
        <family val="2"/>
        <scheme val="minor"/>
      </rPr>
      <t xml:space="preserve"> (Mínimo 4 familias)</t>
    </r>
    <r>
      <rPr>
        <b/>
        <sz val="11"/>
        <color indexed="8"/>
        <rFont val="Calibri"/>
        <family val="2"/>
      </rPr>
      <t>:</t>
    </r>
  </si>
  <si>
    <r>
      <t>Familias de figuras que realiza</t>
    </r>
    <r>
      <rPr>
        <sz val="11"/>
        <color theme="1"/>
        <rFont val="Calibri"/>
        <family val="2"/>
        <scheme val="minor"/>
      </rPr>
      <t xml:space="preserve"> (Mínimo 3 familias)</t>
    </r>
    <r>
      <rPr>
        <b/>
        <sz val="11"/>
        <color indexed="8"/>
        <rFont val="Calibri"/>
        <family val="2"/>
      </rPr>
      <t>:</t>
    </r>
  </si>
  <si>
    <t>MEGA GUSANO DERECHA</t>
  </si>
  <si>
    <t>MEGA GUSANO IZQUIERDA</t>
  </si>
  <si>
    <t>NELSON GUSANO DE FRENTE DERECHA</t>
  </si>
  <si>
    <t>NELSON GUSANO DE FRENTE IZQUIERDA</t>
  </si>
  <si>
    <t>NELSON GUSANO DE ESPALDAS DERECHA</t>
  </si>
  <si>
    <t>NELSON GUSANO DE ESPALDAS IZQUIERDA</t>
  </si>
  <si>
    <t>NELSON CRUZADO DE FRENTE DERECHA</t>
  </si>
  <si>
    <t>NELSON CRUZADO DE FRENTE IZQUIERDA</t>
  </si>
  <si>
    <t>NELSON CRUZADO DE ESPALDAS IZQUIERDA</t>
  </si>
  <si>
    <t>NELSON CRUZADO DE ESPALDAS DERECHA</t>
  </si>
  <si>
    <t>X DERECHA</t>
  </si>
  <si>
    <t>X IZQUIERDA</t>
  </si>
  <si>
    <t>ENANITO DERECHA</t>
  </si>
  <si>
    <t>ENANITO IZQUIERDA</t>
  </si>
  <si>
    <t>TIP-TAP DERECHA</t>
  </si>
  <si>
    <t>TIP-TAP IZQUIERDA</t>
  </si>
  <si>
    <t>TIP-TAP CRUZADO DERECHA</t>
  </si>
  <si>
    <t>TIP-TAP CRUZADO IZQUIERDA</t>
  </si>
  <si>
    <t>GUSANO DE FRENTE DERECHA</t>
  </si>
  <si>
    <t>GUSANO DE FRENTE IZQUIERDA</t>
  </si>
  <si>
    <t>GUSANO DE ESPALDAS DERECHA</t>
  </si>
  <si>
    <t>GUSANO DE ESPALDAS IZQUIERDA</t>
  </si>
  <si>
    <t>CRUZADO DE FRENTE DERECHA</t>
  </si>
  <si>
    <t>CRUZADO DE FRENTE IZQUIERDA</t>
  </si>
  <si>
    <t>CRUZADO DE ESPALDAS DERECHA</t>
  </si>
  <si>
    <t>CRUZADO DE ESPALDAS IZQUIERDA</t>
  </si>
  <si>
    <t>1 PIE DE FRENTE DERECHA</t>
  </si>
  <si>
    <t>MABROUK DERECHA</t>
  </si>
  <si>
    <t>1 PIE DE FRENTE IZQUIERDA</t>
  </si>
  <si>
    <t>MABROUK IZQUIERDA</t>
  </si>
  <si>
    <t>BRUSH DE FRENTE DERECHA</t>
  </si>
  <si>
    <t>BRUSH DE ESPALDAS DERECHA</t>
  </si>
  <si>
    <t>ÁGUILA DERECHA</t>
  </si>
  <si>
    <t>CRAZY DERECHA</t>
  </si>
  <si>
    <t>MEGA CRUZADO DERECHA</t>
  </si>
  <si>
    <t>ENANITO 2 RUEDAS DERECHA</t>
  </si>
  <si>
    <t>X SALTADA DERECHA</t>
  </si>
  <si>
    <t>1 PIE ATRÁS DERECHA</t>
  </si>
  <si>
    <t>TOTAL CROSS DERECHA</t>
  </si>
  <si>
    <t>SUN DERECHA</t>
  </si>
  <si>
    <t>VOLTE DERECHA</t>
  </si>
  <si>
    <t>MEJICANA (6 CONOS) DERECHA</t>
  </si>
  <si>
    <t>BRUSH DE FRENTE IZQUIERDA</t>
  </si>
  <si>
    <t>BRUSH DE ESPALDAS IZQUIERDA</t>
  </si>
  <si>
    <t>ÁGUILA IZQUIERDA</t>
  </si>
  <si>
    <t>CRAZY IZQUIERDA</t>
  </si>
  <si>
    <t>MEGA CRUZADO IZQUIERDA</t>
  </si>
  <si>
    <t>ENANITO 2 RUEDAS IZQUIERDA</t>
  </si>
  <si>
    <t>X SALTADA IZQUIERDA</t>
  </si>
  <si>
    <t>1 PIE ATRÁS IZQUIERDA</t>
  </si>
  <si>
    <t>TOTAL CROSS IZQUIERDA</t>
  </si>
  <si>
    <t>SUN IZQUIERDA</t>
  </si>
  <si>
    <t>VOLTE IZQUIERDA</t>
  </si>
  <si>
    <t>MEJICANA (6 CONOS) IZQUIERDA</t>
  </si>
  <si>
    <t>ÁGUILA CRUZADO IZQUIERDA</t>
  </si>
  <si>
    <t>ÁGUILA DOS RUEDAS IZQUIERDA</t>
  </si>
  <si>
    <t>ÁGUILA Z IZQUIERDA</t>
  </si>
  <si>
    <t>ANTIÁGUILA 2 RUEDAS IZQUIERDA</t>
  </si>
  <si>
    <t>SPECIAL IZQUIERDA</t>
  </si>
  <si>
    <t>CAFETERA IZQUIERDA</t>
  </si>
  <si>
    <t>TETERA IZQUIERDA</t>
  </si>
  <si>
    <t>CHRISTIE EN FLAT IZQUIERDA</t>
  </si>
  <si>
    <t>VIPER IZQUIERDA</t>
  </si>
  <si>
    <t>WHEELING PUNTA DELANTE IZQUIERDA</t>
  </si>
  <si>
    <t>WHEELING TALÓN DELANTE IZQUIERDA</t>
  </si>
  <si>
    <t>SWAN (3 GIROS) IZQUIERDA</t>
  </si>
  <si>
    <t>ÁGUILA CRUZADO DERECHA</t>
  </si>
  <si>
    <t>ÁGUILA DOS RUEDAS DERECHA</t>
  </si>
  <si>
    <t>ÁGUILA Z DERECHA</t>
  </si>
  <si>
    <t>ANTIÁGUILA 2 RUEDAS DERECHA</t>
  </si>
  <si>
    <t>SPECIAL DERECHA</t>
  </si>
  <si>
    <t>CAFETERA DERECHA</t>
  </si>
  <si>
    <t>TETERA DERECHA</t>
  </si>
  <si>
    <t>CHRISTIE EN FLAT DERECHA</t>
  </si>
  <si>
    <t>VIPER DERECHA</t>
  </si>
  <si>
    <t>WHEELING PUNTA DELANTE DERECHA</t>
  </si>
  <si>
    <t>WHEELING TALÓN DELANTE DERECHA</t>
  </si>
  <si>
    <t>SWAN (3 GIROS) DERECHA</t>
  </si>
  <si>
    <r>
      <t xml:space="preserve">Validación
</t>
    </r>
    <r>
      <rPr>
        <sz val="8"/>
        <color indexed="8"/>
        <rFont val="Calibri"/>
        <family val="2"/>
      </rPr>
      <t>Sub 14/Master: ≥ 8
Sub 19/Senior: ≥ 10</t>
    </r>
  </si>
  <si>
    <t>CATEGORÍA</t>
  </si>
  <si>
    <t xml:space="preserve">EDAD A CUMPLIR EN 2019 </t>
  </si>
  <si>
    <t>AÑO DE NACIMIENTO</t>
  </si>
  <si>
    <t>MINI</t>
  </si>
  <si>
    <t>Hasta 5 años</t>
  </si>
  <si>
    <t>PREBENJAMÍN</t>
  </si>
  <si>
    <t>6-7 años</t>
  </si>
  <si>
    <t>BEJAMÍN</t>
  </si>
  <si>
    <t>8-9 años</t>
  </si>
  <si>
    <t>BENJAMÍN</t>
  </si>
  <si>
    <t>ALEVÍN</t>
  </si>
  <si>
    <t xml:space="preserve">10-11 años </t>
  </si>
  <si>
    <t>2008-2009</t>
  </si>
  <si>
    <t>INFANTIL</t>
  </si>
  <si>
    <t xml:space="preserve">12-13 años </t>
  </si>
  <si>
    <t>2006-2007</t>
  </si>
  <si>
    <t>JUVENIL</t>
  </si>
  <si>
    <t xml:space="preserve">14-15 años </t>
  </si>
  <si>
    <t>2005-2004</t>
  </si>
  <si>
    <t>JUNIOR</t>
  </si>
  <si>
    <t xml:space="preserve">16 a 18 años </t>
  </si>
  <si>
    <t>2003-2001</t>
  </si>
  <si>
    <t>SENIOR</t>
  </si>
  <si>
    <t xml:space="preserve">19 años y siguientes </t>
  </si>
  <si>
    <t>2000-Anteriores</t>
  </si>
  <si>
    <t>MÁSTER 30</t>
  </si>
  <si>
    <t xml:space="preserve">30 a 39 años </t>
  </si>
  <si>
    <t>1980-1989</t>
  </si>
  <si>
    <t>MÁSTER 40</t>
  </si>
  <si>
    <t xml:space="preserve">40 años y siguientes </t>
  </si>
  <si>
    <t>1979-Anteriores</t>
  </si>
  <si>
    <t>SEVEN FLAT (3 GIROS) DERECHA</t>
  </si>
  <si>
    <t>SEVEN FLAT (3 GIROS) IZQUIERDA</t>
  </si>
  <si>
    <t>CHICKEN FLAT (3 GIROS) DERECHA</t>
  </si>
  <si>
    <t>CHICKEN FLAT (3 GIROS) IZQUIERDA</t>
  </si>
  <si>
    <t>DAY AND NIGHT 1+1 FLAT DERECHA</t>
  </si>
  <si>
    <t>DAY AND NIGHT 1+1 FLAT IZQUIERDA</t>
  </si>
  <si>
    <t>DAY AND NIGHT 2+2 FLAT DERECHA</t>
  </si>
  <si>
    <t>DAY AND NIGHT 2+2 FLAT IZQUIERDA</t>
  </si>
  <si>
    <t>NOWIPER FLAT EXTERNO FRONTSIDE DERECHA</t>
  </si>
  <si>
    <t>NOWIPER FLAT EXTERNO FRONTSIDE IZQUIERDA</t>
  </si>
  <si>
    <t>NOWIPER FLAT INTERNO BACKSIDE DERECHA</t>
  </si>
  <si>
    <t>NOWIPER FLAT INTERNO BACKSIDE IZQUIERDA</t>
  </si>
  <si>
    <t>NOWIPER FLAT INTERNO FRONTSIDE DERECHA</t>
  </si>
  <si>
    <t>NOWIPER FLAT INTERNO FRONTSIDE IZQUIERDA</t>
  </si>
  <si>
    <t>NOWIPER FLAT EXTERNO BACKSIDE DERECHA</t>
  </si>
  <si>
    <t>NOWIPER FLAT EXTERNO BACKSIDE IZQUIERDA</t>
  </si>
  <si>
    <t>FISLEG 1+1 FLAT DERECHA</t>
  </si>
  <si>
    <t>FISLEG 1+1 FLAT IZQUIERDA</t>
  </si>
  <si>
    <t>FISLEG 2+2 FLAT DERECHA</t>
  </si>
  <si>
    <t>FISLEG 2+2 FLAT IZQUIERDA</t>
  </si>
  <si>
    <t>SACACORCHOS PUNTA-PUNTA (3 GIROS) DERECHA</t>
  </si>
  <si>
    <t>SACACORCHOS PUNTA-PUNTA (3 GIROS) IZQUIERDA</t>
  </si>
  <si>
    <t>SACACORCHOS PUNTA-TALON (3 GIROS) DERECHA</t>
  </si>
  <si>
    <t>SACACORCHOS PUNTA-TALON (3 GIROS) IZQUIERDA</t>
  </si>
  <si>
    <t>SACACORCHOS TALON-TALON (3 GIROS) DERECHA</t>
  </si>
  <si>
    <t>SACACORCHOS TALON-TALON (3 GIROS) IZQUIERDA</t>
  </si>
  <si>
    <t>VUELTAS RUSAS PUNTA-PUNTA (3 GIROS) DERECHA</t>
  </si>
  <si>
    <t>VUELTAS RUSAS PUNTA-PUNTA (3 GIROS) IZQUIERDA</t>
  </si>
  <si>
    <t>VUELTAS RUSAS PUNTA-TALON (3 GIROS) DERECHA</t>
  </si>
  <si>
    <t>VUELTAS RUSAS PUNTA-TALON (3 GIROS) IZQUIERDA</t>
  </si>
  <si>
    <t>VUELTAS RUSAS TALON-TALON (3 GIROS) DERECHA</t>
  </si>
  <si>
    <t>VUELTAS RUSAS TALON-TALON (3 GIROS) IZQUIERDA</t>
  </si>
  <si>
    <t>COREANAS PUNTA-PUNTA (3 GIROS) DERECHA</t>
  </si>
  <si>
    <t>COREANAS PUNTA-PUNTA (3 GIROS) IZQUIERDA</t>
  </si>
  <si>
    <t>COREANAS PUNTA-TALON (3 GIROS) DERECHA</t>
  </si>
  <si>
    <t>COREANAS PUNTA-TALON (3 GIROS) IZQUIERDA</t>
  </si>
  <si>
    <t>GUSANO 2 RUEDAS DE ESPALDAS PUNTA-PUNTA DERECHA</t>
  </si>
  <si>
    <t>GUSANO 2 RUEDAS DE ESPALDAS PUNTA-PUNTA IZQUIERDA</t>
  </si>
  <si>
    <t>GUSANO 2 RUEDAS DE ESPALDAS PUNTA-TALON DERECHA</t>
  </si>
  <si>
    <t>GUSANO 2 RUEDAS DE ESPALDAS PUNTA-TALON IZQUIERDA</t>
  </si>
  <si>
    <t>GUSANO 2 RUEDAS DE ESPALDAS TALON-TALON DERECHA</t>
  </si>
  <si>
    <t>GUSANO 2 RUEDAS DE ESPALDAS TALON-TALON IZQUIERDA</t>
  </si>
  <si>
    <t>CRUZADO 2 RUEDAS DE FRENTE PUNTA-PUNTA DERECHA</t>
  </si>
  <si>
    <t>CRUZADO 2 RUEDAS DE FRENTE PUNTA-PUNTA IZQUIERDA</t>
  </si>
  <si>
    <t>CRUZADO 2 RUEDAS DE FRENTE PUNTA-TALON DERECHA</t>
  </si>
  <si>
    <t>CRUZADO 2 RUEDAS DE FRENTE PUNTA-TALON IZQUIERDA</t>
  </si>
  <si>
    <t>CRUZADO 2 RUEDAS DE FRENTE TALON-TALON DERECHA</t>
  </si>
  <si>
    <t>CRUZADO 2 RUEDAS DE FRENTE TALON-TALON IZQUIERDA</t>
  </si>
  <si>
    <t>GUSANO 2 RUEDAS PUNTA-PUNTA DERECHA</t>
  </si>
  <si>
    <t>GUSANO 2 RUEDAS PUNTA-PUNTA IZQUIERDA</t>
  </si>
  <si>
    <t>GUSANO 2 RUEDAS PUNTA-TALON DERECHA</t>
  </si>
  <si>
    <t>GUSANO 2 RUEDAS PUNTA-TALON IZQUIERDA</t>
  </si>
  <si>
    <t>GUSANO 2 RUEDAS TALON-TALON DERECHA</t>
  </si>
  <si>
    <t>GUSANO 2 RUEDAS TALON-TALON IZQUIERDA</t>
  </si>
  <si>
    <t>GUSANO 2 RUEDAS</t>
  </si>
  <si>
    <t>PRUEBAS DE NIVEL DE FREESTYLE SLALOM</t>
  </si>
  <si>
    <t>GUSANO 2 RUEDAS DE ESPALDAS</t>
  </si>
  <si>
    <t>CRUZADO 2 RUEDAS DE FRENTE</t>
  </si>
  <si>
    <t>SACACORCHOS</t>
  </si>
  <si>
    <t>VUELTAS RUSAS</t>
  </si>
  <si>
    <t>COREANAS</t>
  </si>
  <si>
    <t>ANTIÁGUILA DERECHA</t>
  </si>
  <si>
    <t>ANTIÁGUILA IZQUIERDA</t>
  </si>
  <si>
    <t>COBRA DE FRENTE DERECHA</t>
  </si>
  <si>
    <t>COBRA DE ESPALDAS DERECHA</t>
  </si>
  <si>
    <t>BUTTERFLY DERECHA</t>
  </si>
  <si>
    <t>CORVO DE FRENTE DERECHA</t>
  </si>
  <si>
    <t>CORVO DE ESPALDAS DERECHA</t>
  </si>
  <si>
    <t>COBRA DE FRENTE IZQUIERDA</t>
  </si>
  <si>
    <t>COBRA DE ESPALDAS IZQUIERDA</t>
  </si>
  <si>
    <t>BUTTERFLY IZQUIERDA</t>
  </si>
  <si>
    <t>CORVO DE FRENTE IZQUIERDA</t>
  </si>
  <si>
    <t>CORVO DE ESPALDAS IZQUIERDA</t>
  </si>
  <si>
    <t>Fecha de nacimiento (DD/MM/AAAA):</t>
  </si>
  <si>
    <t>Tiempo (máx 120 seg.)</t>
  </si>
  <si>
    <t>COMPÁS ABIERTO (3 GIROS) DERECHA</t>
  </si>
  <si>
    <t>COMPÁS ABIERTO (3 GIROS) IZQUIERDA</t>
  </si>
  <si>
    <t>COMPÁS CERRADO (3 GIROS) DERECHA</t>
  </si>
  <si>
    <t>COMPÁS CERRADO (3 GIROS) IZQUIERDA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</si>
</sst>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sz val="11"/>
      <color rgb="FF000000"/>
      <name val="Calibri"/>
      <family val="2"/>
      <charset val="1"/>
    </font>
    <font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rgb="FFFF0000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0" fillId="0" borderId="0" xfId="0" applyFont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0" fontId="0" fillId="0" borderId="20" xfId="0" applyFont="1" applyBorder="1" applyProtection="1">
      <protection locked="0"/>
    </xf>
    <xf numFmtId="0" fontId="0" fillId="0" borderId="0" xfId="0" applyFont="1" applyFill="1" applyBorder="1" applyAlignment="1" applyProtection="1">
      <alignment horizontal="right"/>
      <protection locked="0"/>
    </xf>
    <xf numFmtId="0" fontId="0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0" fillId="2" borderId="1" xfId="0" applyFont="1" applyFill="1" applyBorder="1" applyProtection="1"/>
    <xf numFmtId="0" fontId="0" fillId="2" borderId="2" xfId="0" applyFont="1" applyFill="1" applyBorder="1" applyProtection="1"/>
    <xf numFmtId="0" fontId="0" fillId="0" borderId="0" xfId="0" applyFont="1" applyBorder="1" applyProtection="1"/>
    <xf numFmtId="0" fontId="11" fillId="2" borderId="3" xfId="0" applyFont="1" applyFill="1" applyBorder="1" applyAlignment="1" applyProtection="1">
      <alignment horizontal="center" vertical="center"/>
    </xf>
    <xf numFmtId="0" fontId="0" fillId="2" borderId="3" xfId="0" applyFont="1" applyFill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right"/>
    </xf>
    <xf numFmtId="14" fontId="0" fillId="2" borderId="3" xfId="0" applyNumberFormat="1" applyFont="1" applyFill="1" applyBorder="1" applyAlignment="1" applyProtection="1">
      <alignment horizontal="center" vertical="center"/>
    </xf>
    <xf numFmtId="0" fontId="0" fillId="0" borderId="20" xfId="0" applyFont="1" applyBorder="1" applyProtection="1"/>
    <xf numFmtId="0" fontId="11" fillId="0" borderId="0" xfId="0" quotePrefix="1" applyFont="1" applyAlignment="1" applyProtection="1">
      <alignment vertical="top" wrapText="1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right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center" vertical="center"/>
    </xf>
    <xf numFmtId="0" fontId="13" fillId="0" borderId="0" xfId="0" applyFont="1" applyProtection="1"/>
    <xf numFmtId="0" fontId="11" fillId="2" borderId="4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Protection="1"/>
    <xf numFmtId="0" fontId="0" fillId="2" borderId="7" xfId="0" applyFont="1" applyFill="1" applyBorder="1" applyProtection="1"/>
    <xf numFmtId="0" fontId="12" fillId="2" borderId="8" xfId="0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Protection="1"/>
    <xf numFmtId="0" fontId="0" fillId="2" borderId="10" xfId="0" applyFont="1" applyFill="1" applyBorder="1" applyProtection="1"/>
    <xf numFmtId="0" fontId="0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0" fillId="0" borderId="1" xfId="0" applyFont="1" applyBorder="1" applyProtection="1"/>
    <xf numFmtId="0" fontId="0" fillId="0" borderId="2" xfId="0" applyFont="1" applyBorder="1" applyProtection="1"/>
    <xf numFmtId="0" fontId="12" fillId="0" borderId="0" xfId="0" applyFont="1" applyAlignment="1" applyProtection="1">
      <alignment horizontal="left" wrapText="1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16" fillId="0" borderId="0" xfId="0" applyFont="1" applyFill="1" applyProtection="1"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/>
      <protection hidden="1"/>
    </xf>
    <xf numFmtId="0" fontId="14" fillId="2" borderId="3" xfId="0" applyFont="1" applyFill="1" applyBorder="1" applyAlignment="1" applyProtection="1">
      <alignment horizontal="center" vertical="center" wrapText="1"/>
      <protection hidden="1"/>
    </xf>
    <xf numFmtId="1" fontId="16" fillId="0" borderId="0" xfId="0" applyNumberFormat="1" applyFo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2" fontId="16" fillId="0" borderId="0" xfId="0" applyNumberFormat="1" applyFont="1" applyProtection="1">
      <protection hidden="1"/>
    </xf>
    <xf numFmtId="0" fontId="23" fillId="0" borderId="0" xfId="0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alignment vertical="center"/>
      <protection hidden="1"/>
    </xf>
    <xf numFmtId="49" fontId="22" fillId="0" borderId="0" xfId="0" applyNumberFormat="1" applyFont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horizontal="center"/>
      <protection hidden="1"/>
    </xf>
    <xf numFmtId="0" fontId="26" fillId="0" borderId="0" xfId="1" applyFont="1" applyProtection="1">
      <protection hidden="1"/>
    </xf>
    <xf numFmtId="0" fontId="26" fillId="0" borderId="0" xfId="1" applyFont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left" vertical="center"/>
      <protection locked="0"/>
    </xf>
    <xf numFmtId="0" fontId="18" fillId="3" borderId="0" xfId="0" applyFont="1" applyFill="1" applyAlignment="1" applyProtection="1">
      <alignment horizontal="center" vertical="center" textRotation="90" wrapText="1"/>
    </xf>
    <xf numFmtId="0" fontId="17" fillId="0" borderId="0" xfId="0" applyFont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wrapText="1"/>
    </xf>
    <xf numFmtId="0" fontId="0" fillId="2" borderId="12" xfId="0" applyFont="1" applyFill="1" applyBorder="1" applyAlignment="1" applyProtection="1">
      <alignment horizontal="center"/>
    </xf>
    <xf numFmtId="0" fontId="0" fillId="2" borderId="13" xfId="0" applyFont="1" applyFill="1" applyBorder="1" applyAlignment="1" applyProtection="1">
      <alignment horizontal="center"/>
    </xf>
    <xf numFmtId="0" fontId="19" fillId="2" borderId="12" xfId="0" applyFont="1" applyFill="1" applyBorder="1" applyAlignment="1" applyProtection="1">
      <alignment horizontal="center" vertical="center"/>
    </xf>
    <xf numFmtId="0" fontId="19" fillId="2" borderId="13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12" fillId="0" borderId="11" xfId="0" applyFont="1" applyBorder="1" applyAlignment="1" applyProtection="1">
      <alignment horizontal="left" wrapText="1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9" fillId="2" borderId="14" xfId="0" applyFont="1" applyFill="1" applyBorder="1" applyAlignment="1" applyProtection="1">
      <alignment horizontal="center" vertical="center"/>
    </xf>
    <xf numFmtId="0" fontId="19" fillId="2" borderId="15" xfId="0" applyFont="1" applyFill="1" applyBorder="1" applyAlignment="1" applyProtection="1">
      <alignment horizontal="center" vertical="center"/>
    </xf>
    <xf numFmtId="0" fontId="19" fillId="2" borderId="14" xfId="0" applyFont="1" applyFill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 vertical="center" wrapText="1"/>
    </xf>
    <xf numFmtId="0" fontId="19" fillId="2" borderId="18" xfId="0" applyFont="1" applyFill="1" applyBorder="1" applyAlignment="1" applyProtection="1">
      <alignment horizontal="center" wrapText="1"/>
    </xf>
    <xf numFmtId="0" fontId="19" fillId="2" borderId="19" xfId="0" applyFont="1" applyFill="1" applyBorder="1" applyAlignment="1" applyProtection="1">
      <alignment horizontal="center" wrapText="1"/>
    </xf>
    <xf numFmtId="0" fontId="0" fillId="2" borderId="16" xfId="0" applyFont="1" applyFill="1" applyBorder="1" applyAlignment="1" applyProtection="1">
      <alignment horizontal="center"/>
    </xf>
    <xf numFmtId="0" fontId="0" fillId="2" borderId="17" xfId="0" applyFont="1" applyFill="1" applyBorder="1" applyAlignment="1" applyProtection="1">
      <alignment horizontal="center"/>
    </xf>
    <xf numFmtId="14" fontId="0" fillId="0" borderId="0" xfId="0" applyNumberFormat="1" applyFont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2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2</xdr:col>
      <xdr:colOff>295275</xdr:colOff>
      <xdr:row>3</xdr:row>
      <xdr:rowOff>19050</xdr:rowOff>
    </xdr:to>
    <xdr:pic>
      <xdr:nvPicPr>
        <xdr:cNvPr id="1025" name="Picture 245" descr="Logo%20FMP">
          <a:extLst>
            <a:ext uri="{FF2B5EF4-FFF2-40B4-BE49-F238E27FC236}">
              <a16:creationId xmlns:a16="http://schemas.microsoft.com/office/drawing/2014/main" id="{9F2A0B3D-CB7D-4BFD-89B2-1DF8CF9DA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942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2</xdr:col>
      <xdr:colOff>295275</xdr:colOff>
      <xdr:row>3</xdr:row>
      <xdr:rowOff>19050</xdr:rowOff>
    </xdr:to>
    <xdr:pic>
      <xdr:nvPicPr>
        <xdr:cNvPr id="2049" name="Picture 245" descr="Logo%20FMP">
          <a:extLst>
            <a:ext uri="{FF2B5EF4-FFF2-40B4-BE49-F238E27FC236}">
              <a16:creationId xmlns:a16="http://schemas.microsoft.com/office/drawing/2014/main" id="{09494760-3A16-40CF-B5C5-B8D622F6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942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2</xdr:col>
      <xdr:colOff>295275</xdr:colOff>
      <xdr:row>3</xdr:row>
      <xdr:rowOff>19050</xdr:rowOff>
    </xdr:to>
    <xdr:pic>
      <xdr:nvPicPr>
        <xdr:cNvPr id="3073" name="Picture 245" descr="Logo%20FMP">
          <a:extLst>
            <a:ext uri="{FF2B5EF4-FFF2-40B4-BE49-F238E27FC236}">
              <a16:creationId xmlns:a16="http://schemas.microsoft.com/office/drawing/2014/main" id="{4765681A-0C1A-45AA-BA85-15B2ADEF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942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Z39"/>
  <sheetViews>
    <sheetView tabSelected="1" view="pageBreakPreview" zoomScaleNormal="100" zoomScaleSheetLayoutView="100" workbookViewId="0">
      <selection activeCell="B9" sqref="B9:D9"/>
    </sheetView>
  </sheetViews>
  <sheetFormatPr baseColWidth="10" defaultColWidth="11.453125" defaultRowHeight="14.5" x14ac:dyDescent="0.35"/>
  <cols>
    <col min="1" max="2" width="5.453125" style="1" customWidth="1"/>
    <col min="3" max="3" width="29.54296875" style="1" customWidth="1"/>
    <col min="4" max="4" width="12.26953125" style="1" bestFit="1" customWidth="1"/>
    <col min="5" max="5" width="1.453125" style="1" customWidth="1"/>
    <col min="6" max="6" width="12.7265625" style="1" customWidth="1"/>
    <col min="7" max="7" width="10.7265625" style="1" bestFit="1" customWidth="1"/>
    <col min="8" max="8" width="9.453125" style="38" bestFit="1" customWidth="1"/>
    <col min="9" max="10" width="11.453125" style="38"/>
    <col min="11" max="26" width="11.453125" style="41"/>
    <col min="27" max="16384" width="11.453125" style="1"/>
  </cols>
  <sheetData>
    <row r="1" spans="1:10" x14ac:dyDescent="0.35">
      <c r="A1" s="6"/>
      <c r="B1" s="6"/>
      <c r="C1" s="6"/>
      <c r="D1" s="6"/>
      <c r="E1" s="6"/>
      <c r="F1" s="6"/>
      <c r="G1" s="6"/>
      <c r="H1" s="38">
        <f>COUNTA($C$14:$C$25)</f>
        <v>0</v>
      </c>
      <c r="I1" s="38" t="s">
        <v>207</v>
      </c>
    </row>
    <row r="2" spans="1:10" ht="18.5" x14ac:dyDescent="0.45">
      <c r="A2" s="6"/>
      <c r="B2" s="6"/>
      <c r="C2" s="65" t="s">
        <v>0</v>
      </c>
      <c r="D2" s="65"/>
      <c r="E2" s="65"/>
      <c r="F2" s="65"/>
      <c r="G2" s="65"/>
      <c r="H2" s="47"/>
    </row>
    <row r="3" spans="1:10" ht="18.5" x14ac:dyDescent="0.45">
      <c r="A3" s="6"/>
      <c r="B3" s="6"/>
      <c r="C3" s="65" t="s">
        <v>208</v>
      </c>
      <c r="D3" s="65"/>
      <c r="E3" s="65"/>
      <c r="F3" s="65"/>
      <c r="G3" s="65"/>
      <c r="H3" s="47"/>
    </row>
    <row r="4" spans="1:10" ht="18.5" x14ac:dyDescent="0.45">
      <c r="A4" s="6"/>
      <c r="B4" s="6"/>
      <c r="C4" s="65" t="s">
        <v>1</v>
      </c>
      <c r="D4" s="65"/>
      <c r="E4" s="65"/>
      <c r="F4" s="65"/>
      <c r="G4" s="65"/>
      <c r="H4" s="47"/>
    </row>
    <row r="5" spans="1:10" ht="12" customHeight="1" x14ac:dyDescent="0.45">
      <c r="A5" s="6"/>
      <c r="B5" s="7"/>
      <c r="C5" s="7"/>
      <c r="D5" s="7"/>
      <c r="E5" s="7"/>
      <c r="F5" s="7"/>
      <c r="G5" s="7"/>
      <c r="H5" s="48"/>
    </row>
    <row r="6" spans="1:10" ht="18.5" x14ac:dyDescent="0.45">
      <c r="A6" s="6"/>
      <c r="B6" s="8" t="s">
        <v>10</v>
      </c>
      <c r="C6" s="7"/>
      <c r="D6" s="7"/>
      <c r="E6" s="7"/>
      <c r="F6" s="7"/>
      <c r="G6" s="7"/>
      <c r="H6" s="48"/>
    </row>
    <row r="7" spans="1:10" ht="7.5" customHeight="1" x14ac:dyDescent="0.45">
      <c r="A7" s="6"/>
      <c r="B7" s="7"/>
      <c r="C7" s="7"/>
      <c r="D7" s="7"/>
      <c r="E7" s="7"/>
      <c r="F7" s="7"/>
      <c r="G7" s="7"/>
      <c r="H7" s="48"/>
    </row>
    <row r="8" spans="1:10" x14ac:dyDescent="0.35">
      <c r="A8" s="6"/>
      <c r="B8" s="71" t="s">
        <v>2</v>
      </c>
      <c r="C8" s="71"/>
      <c r="D8" s="71"/>
      <c r="E8" s="6"/>
      <c r="F8" s="69" t="s">
        <v>227</v>
      </c>
      <c r="G8" s="70"/>
    </row>
    <row r="9" spans="1:10" ht="22.5" customHeight="1" x14ac:dyDescent="0.35">
      <c r="A9" s="6"/>
      <c r="B9" s="73"/>
      <c r="C9" s="73"/>
      <c r="D9" s="73"/>
      <c r="E9" s="11"/>
      <c r="F9" s="12" t="s">
        <v>4</v>
      </c>
      <c r="G9" s="12" t="s">
        <v>5</v>
      </c>
    </row>
    <row r="10" spans="1:10" x14ac:dyDescent="0.35">
      <c r="A10" s="6"/>
      <c r="B10" s="6"/>
      <c r="C10" s="6"/>
      <c r="D10" s="6"/>
      <c r="E10" s="11"/>
      <c r="F10" s="13"/>
      <c r="G10" s="13"/>
    </row>
    <row r="11" spans="1:10" x14ac:dyDescent="0.35">
      <c r="A11" s="6"/>
      <c r="B11" s="71" t="s">
        <v>3</v>
      </c>
      <c r="C11" s="71"/>
      <c r="D11" s="71"/>
      <c r="E11" s="11"/>
      <c r="F11" s="66" t="s">
        <v>12</v>
      </c>
      <c r="G11" s="66"/>
    </row>
    <row r="12" spans="1:10" x14ac:dyDescent="0.35">
      <c r="A12" s="6"/>
      <c r="B12" s="74"/>
      <c r="C12" s="74"/>
      <c r="D12" s="74"/>
      <c r="E12" s="11"/>
      <c r="F12" s="67"/>
      <c r="G12" s="68"/>
    </row>
    <row r="13" spans="1:10" ht="24" x14ac:dyDescent="0.35">
      <c r="A13" s="6"/>
      <c r="B13" s="6"/>
      <c r="C13" s="72" t="s">
        <v>9</v>
      </c>
      <c r="D13" s="72"/>
      <c r="E13" s="6"/>
      <c r="F13" s="14" t="s">
        <v>18</v>
      </c>
      <c r="G13" s="14" t="s">
        <v>26</v>
      </c>
    </row>
    <row r="14" spans="1:10" ht="30.75" customHeight="1" x14ac:dyDescent="0.35">
      <c r="A14" s="64" t="s">
        <v>25</v>
      </c>
      <c r="B14" s="22">
        <v>1</v>
      </c>
      <c r="C14" s="63"/>
      <c r="D14" s="63"/>
      <c r="E14" s="6"/>
      <c r="F14" s="43" t="str">
        <f>IF(COUNTIF(FIGURAS!A:A,C14)&gt;0,VLOOKUP('NIVEL BÁSICO'!C14,FIGURAS!A:B,2,FALSE),"")</f>
        <v/>
      </c>
      <c r="G14" s="13"/>
      <c r="H14" s="42">
        <f>COUNTIF($C$14:$D$25,C14)</f>
        <v>0</v>
      </c>
      <c r="I14" s="38" t="str">
        <f>LEFT($C14,LEN($I$1))</f>
        <v/>
      </c>
      <c r="J14" s="38">
        <f>IF($I14=$I$1,COUNTIF($I$14:$I$25,$I$1),0)</f>
        <v>0</v>
      </c>
    </row>
    <row r="15" spans="1:10" ht="30.75" customHeight="1" x14ac:dyDescent="0.35">
      <c r="A15" s="64"/>
      <c r="B15" s="22">
        <v>2</v>
      </c>
      <c r="C15" s="63"/>
      <c r="D15" s="63"/>
      <c r="E15" s="6"/>
      <c r="F15" s="43" t="str">
        <f>IF(COUNTIF(FIGURAS!A:A,C15)&gt;0,VLOOKUP('NIVEL BÁSICO'!C15,FIGURAS!A:B,2,FALSE),"")</f>
        <v/>
      </c>
      <c r="G15" s="13"/>
      <c r="H15" s="42">
        <f t="shared" ref="H15:H25" si="0">COUNTIF($C$14:$D$25,C15)</f>
        <v>0</v>
      </c>
      <c r="I15" s="38" t="str">
        <f t="shared" ref="I15:I25" si="1">LEFT($C15,LEN($I$1))</f>
        <v/>
      </c>
      <c r="J15" s="38">
        <f t="shared" ref="J15:J25" si="2">IF($I15=$I$1,COUNTIF($I$14:$I$25,$I$1),0)</f>
        <v>0</v>
      </c>
    </row>
    <row r="16" spans="1:10" ht="30.75" customHeight="1" x14ac:dyDescent="0.35">
      <c r="A16" s="64"/>
      <c r="B16" s="22">
        <v>3</v>
      </c>
      <c r="C16" s="63"/>
      <c r="D16" s="63"/>
      <c r="E16" s="6"/>
      <c r="F16" s="43" t="str">
        <f>IF(COUNTIF(FIGURAS!A:A,C16)&gt;0,VLOOKUP('NIVEL BÁSICO'!C16,FIGURAS!A:B,2,FALSE),"")</f>
        <v/>
      </c>
      <c r="G16" s="13"/>
      <c r="H16" s="42">
        <f t="shared" si="0"/>
        <v>0</v>
      </c>
      <c r="I16" s="38" t="str">
        <f t="shared" si="1"/>
        <v/>
      </c>
      <c r="J16" s="38">
        <f t="shared" si="2"/>
        <v>0</v>
      </c>
    </row>
    <row r="17" spans="1:10" ht="30.75" customHeight="1" x14ac:dyDescent="0.35">
      <c r="A17" s="64"/>
      <c r="B17" s="22">
        <v>4</v>
      </c>
      <c r="C17" s="63"/>
      <c r="D17" s="63"/>
      <c r="E17" s="6"/>
      <c r="F17" s="43" t="str">
        <f>IF(COUNTIF(FIGURAS!A:A,C17)&gt;0,VLOOKUP('NIVEL BÁSICO'!C17,FIGURAS!A:B,2,FALSE),"")</f>
        <v/>
      </c>
      <c r="G17" s="13"/>
      <c r="H17" s="42">
        <f t="shared" si="0"/>
        <v>0</v>
      </c>
      <c r="I17" s="38" t="str">
        <f t="shared" si="1"/>
        <v/>
      </c>
      <c r="J17" s="38">
        <f t="shared" si="2"/>
        <v>0</v>
      </c>
    </row>
    <row r="18" spans="1:10" ht="30.75" customHeight="1" x14ac:dyDescent="0.35">
      <c r="A18" s="64"/>
      <c r="B18" s="22">
        <v>5</v>
      </c>
      <c r="C18" s="63"/>
      <c r="D18" s="63"/>
      <c r="E18" s="6"/>
      <c r="F18" s="43" t="str">
        <f>IF(COUNTIF(FIGURAS!A:A,C18)&gt;0,VLOOKUP('NIVEL BÁSICO'!C18,FIGURAS!A:B,2,FALSE),"")</f>
        <v/>
      </c>
      <c r="G18" s="13"/>
      <c r="H18" s="42">
        <f t="shared" si="0"/>
        <v>0</v>
      </c>
      <c r="I18" s="38" t="str">
        <f t="shared" si="1"/>
        <v/>
      </c>
      <c r="J18" s="38">
        <f t="shared" si="2"/>
        <v>0</v>
      </c>
    </row>
    <row r="19" spans="1:10" ht="30.75" customHeight="1" x14ac:dyDescent="0.35">
      <c r="A19" s="64"/>
      <c r="B19" s="22">
        <v>6</v>
      </c>
      <c r="C19" s="63"/>
      <c r="D19" s="63"/>
      <c r="E19" s="6"/>
      <c r="F19" s="43" t="str">
        <f>IF(COUNTIF(FIGURAS!A:A,C19)&gt;0,VLOOKUP('NIVEL BÁSICO'!C19,FIGURAS!A:B,2,FALSE),"")</f>
        <v/>
      </c>
      <c r="G19" s="13"/>
      <c r="H19" s="42">
        <f t="shared" si="0"/>
        <v>0</v>
      </c>
      <c r="I19" s="38" t="str">
        <f t="shared" si="1"/>
        <v/>
      </c>
      <c r="J19" s="38">
        <f t="shared" si="2"/>
        <v>0</v>
      </c>
    </row>
    <row r="20" spans="1:10" ht="30.75" customHeight="1" x14ac:dyDescent="0.35">
      <c r="A20" s="64"/>
      <c r="B20" s="22">
        <v>7</v>
      </c>
      <c r="C20" s="63"/>
      <c r="D20" s="63"/>
      <c r="E20" s="6"/>
      <c r="F20" s="43" t="str">
        <f>IF(COUNTIF(FIGURAS!A:A,C20)&gt;0,VLOOKUP('NIVEL BÁSICO'!C20,FIGURAS!A:B,2,FALSE),"")</f>
        <v/>
      </c>
      <c r="G20" s="13"/>
      <c r="H20" s="42">
        <f t="shared" si="0"/>
        <v>0</v>
      </c>
      <c r="I20" s="38" t="str">
        <f t="shared" si="1"/>
        <v/>
      </c>
      <c r="J20" s="38">
        <f t="shared" si="2"/>
        <v>0</v>
      </c>
    </row>
    <row r="21" spans="1:10" ht="30.75" customHeight="1" x14ac:dyDescent="0.35">
      <c r="A21" s="64"/>
      <c r="B21" s="22">
        <v>8</v>
      </c>
      <c r="C21" s="63"/>
      <c r="D21" s="63"/>
      <c r="E21" s="6"/>
      <c r="F21" s="43" t="str">
        <f>IF(COUNTIF(FIGURAS!A:A,C21)&gt;0,VLOOKUP('NIVEL BÁSICO'!C21,FIGURAS!A:B,2,FALSE),"")</f>
        <v/>
      </c>
      <c r="G21" s="13"/>
      <c r="H21" s="42">
        <f t="shared" si="0"/>
        <v>0</v>
      </c>
      <c r="I21" s="38" t="str">
        <f t="shared" si="1"/>
        <v/>
      </c>
      <c r="J21" s="38">
        <f t="shared" si="2"/>
        <v>0</v>
      </c>
    </row>
    <row r="22" spans="1:10" ht="30.75" customHeight="1" x14ac:dyDescent="0.35">
      <c r="A22" s="64"/>
      <c r="B22" s="22">
        <v>9</v>
      </c>
      <c r="C22" s="63"/>
      <c r="D22" s="63"/>
      <c r="E22" s="6"/>
      <c r="F22" s="43" t="str">
        <f>IF(COUNTIF(FIGURAS!A:A,C22)&gt;0,VLOOKUP('NIVEL BÁSICO'!C22,FIGURAS!A:B,2,FALSE),"")</f>
        <v/>
      </c>
      <c r="G22" s="13"/>
      <c r="H22" s="42">
        <f t="shared" si="0"/>
        <v>0</v>
      </c>
      <c r="I22" s="38" t="str">
        <f t="shared" si="1"/>
        <v/>
      </c>
      <c r="J22" s="38">
        <f t="shared" si="2"/>
        <v>0</v>
      </c>
    </row>
    <row r="23" spans="1:10" ht="30.75" customHeight="1" x14ac:dyDescent="0.35">
      <c r="A23" s="64"/>
      <c r="B23" s="22">
        <v>10</v>
      </c>
      <c r="C23" s="63"/>
      <c r="D23" s="63"/>
      <c r="E23" s="6"/>
      <c r="F23" s="43" t="str">
        <f>IF(COUNTIF(FIGURAS!A:A,C23)&gt;0,VLOOKUP('NIVEL BÁSICO'!C23,FIGURAS!A:B,2,FALSE),"")</f>
        <v/>
      </c>
      <c r="G23" s="13"/>
      <c r="H23" s="42">
        <f t="shared" si="0"/>
        <v>0</v>
      </c>
      <c r="I23" s="38" t="str">
        <f t="shared" si="1"/>
        <v/>
      </c>
      <c r="J23" s="38">
        <f t="shared" si="2"/>
        <v>0</v>
      </c>
    </row>
    <row r="24" spans="1:10" ht="30.75" customHeight="1" x14ac:dyDescent="0.35">
      <c r="A24" s="64"/>
      <c r="B24" s="22">
        <v>11</v>
      </c>
      <c r="C24" s="63"/>
      <c r="D24" s="63"/>
      <c r="E24" s="6"/>
      <c r="F24" s="43" t="str">
        <f>IF(COUNTIF(FIGURAS!A:A,C24)&gt;0,VLOOKUP('NIVEL BÁSICO'!C24,FIGURAS!A:B,2,FALSE),"")</f>
        <v/>
      </c>
      <c r="G24" s="13"/>
      <c r="H24" s="42">
        <f t="shared" si="0"/>
        <v>0</v>
      </c>
      <c r="I24" s="38" t="str">
        <f t="shared" si="1"/>
        <v/>
      </c>
      <c r="J24" s="38">
        <f t="shared" si="2"/>
        <v>0</v>
      </c>
    </row>
    <row r="25" spans="1:10" ht="30.75" customHeight="1" x14ac:dyDescent="0.35">
      <c r="A25" s="64"/>
      <c r="B25" s="22">
        <v>12</v>
      </c>
      <c r="C25" s="63"/>
      <c r="D25" s="63"/>
      <c r="E25" s="6"/>
      <c r="F25" s="43" t="str">
        <f>IF(COUNTIF(FIGURAS!A:A,C25)&gt;0,VLOOKUP('NIVEL BÁSICO'!C25,FIGURAS!A:B,2,FALSE),"")</f>
        <v/>
      </c>
      <c r="G25" s="13"/>
      <c r="H25" s="42">
        <f t="shared" si="0"/>
        <v>0</v>
      </c>
      <c r="I25" s="38" t="str">
        <f t="shared" si="1"/>
        <v/>
      </c>
      <c r="J25" s="38">
        <f t="shared" si="2"/>
        <v>0</v>
      </c>
    </row>
    <row r="26" spans="1:10" ht="6" customHeight="1" x14ac:dyDescent="0.35">
      <c r="A26" s="6"/>
      <c r="B26" s="6"/>
      <c r="C26" s="6"/>
      <c r="D26" s="6"/>
      <c r="E26" s="11"/>
      <c r="F26" s="6"/>
      <c r="G26" s="6"/>
    </row>
    <row r="27" spans="1:10" x14ac:dyDescent="0.35">
      <c r="A27" s="9" t="s">
        <v>11</v>
      </c>
      <c r="B27" s="9"/>
      <c r="C27" s="9"/>
      <c r="D27" s="9"/>
      <c r="E27" s="9"/>
      <c r="F27" s="9"/>
      <c r="G27" s="9"/>
    </row>
    <row r="28" spans="1:10" x14ac:dyDescent="0.35">
      <c r="A28" s="10"/>
      <c r="B28" s="10"/>
      <c r="C28" s="10"/>
      <c r="D28" s="10"/>
      <c r="E28" s="10"/>
      <c r="F28" s="10"/>
      <c r="G28" s="10"/>
    </row>
    <row r="29" spans="1:10" x14ac:dyDescent="0.35">
      <c r="A29" s="10"/>
      <c r="B29" s="10"/>
      <c r="C29" s="10"/>
      <c r="D29" s="10"/>
      <c r="E29" s="10"/>
      <c r="F29" s="10"/>
      <c r="G29" s="10"/>
    </row>
    <row r="30" spans="1:10" ht="6" customHeight="1" x14ac:dyDescent="0.35">
      <c r="A30" s="6"/>
      <c r="B30" s="6"/>
      <c r="C30" s="6"/>
      <c r="D30" s="6"/>
      <c r="E30" s="11"/>
      <c r="F30" s="6"/>
      <c r="G30" s="6"/>
    </row>
    <row r="31" spans="1:10" x14ac:dyDescent="0.35">
      <c r="A31" s="6"/>
      <c r="B31" s="6"/>
      <c r="C31" s="6"/>
      <c r="D31" s="6"/>
      <c r="E31" s="11"/>
      <c r="F31" s="15" t="s">
        <v>6</v>
      </c>
      <c r="G31" s="16"/>
    </row>
    <row r="32" spans="1:10" x14ac:dyDescent="0.35">
      <c r="A32" s="6"/>
      <c r="B32" s="6"/>
      <c r="C32" s="6"/>
      <c r="D32" s="6"/>
      <c r="E32" s="11"/>
      <c r="F32" s="15" t="s">
        <v>7</v>
      </c>
      <c r="G32" s="13"/>
    </row>
    <row r="33" spans="1:7" x14ac:dyDescent="0.35">
      <c r="A33" s="6"/>
      <c r="B33" s="19" t="s">
        <v>13</v>
      </c>
      <c r="C33" s="6"/>
      <c r="D33" s="6"/>
      <c r="E33" s="11"/>
      <c r="F33" s="15" t="s">
        <v>8</v>
      </c>
      <c r="G33" s="13"/>
    </row>
    <row r="34" spans="1:7" ht="3" customHeight="1" x14ac:dyDescent="0.35">
      <c r="A34" s="6"/>
      <c r="B34" s="6"/>
      <c r="C34" s="6"/>
      <c r="D34" s="6"/>
      <c r="E34" s="11"/>
      <c r="F34" s="6"/>
      <c r="G34" s="6"/>
    </row>
    <row r="35" spans="1:7" ht="36.75" customHeight="1" x14ac:dyDescent="0.35">
      <c r="A35" s="6"/>
      <c r="B35" s="6"/>
      <c r="C35" s="17"/>
      <c r="D35" s="17"/>
      <c r="E35" s="17"/>
      <c r="F35" s="17"/>
      <c r="G35" s="6"/>
    </row>
    <row r="36" spans="1:7" ht="18" customHeight="1" x14ac:dyDescent="0.35">
      <c r="A36" s="6"/>
      <c r="B36" s="6"/>
      <c r="C36" s="20" t="s">
        <v>27</v>
      </c>
      <c r="D36" s="17"/>
      <c r="E36" s="17"/>
      <c r="F36" s="17"/>
      <c r="G36" s="6"/>
    </row>
    <row r="37" spans="1:7" ht="18" customHeight="1" x14ac:dyDescent="0.35">
      <c r="A37" s="6"/>
      <c r="B37" s="6"/>
      <c r="C37" s="20"/>
      <c r="D37" s="11"/>
      <c r="E37" s="11"/>
      <c r="F37" s="11"/>
      <c r="G37" s="6"/>
    </row>
    <row r="38" spans="1:7" x14ac:dyDescent="0.35">
      <c r="A38" s="6"/>
      <c r="B38" s="21"/>
      <c r="C38" s="21"/>
      <c r="D38" s="21"/>
      <c r="E38" s="18"/>
      <c r="F38" s="18"/>
      <c r="G38" s="18"/>
    </row>
    <row r="39" spans="1:7" x14ac:dyDescent="0.35">
      <c r="A39" s="6"/>
      <c r="B39" s="6"/>
      <c r="C39" s="6"/>
      <c r="D39" s="6"/>
      <c r="E39" s="6"/>
      <c r="F39" s="6"/>
      <c r="G39" s="6"/>
    </row>
  </sheetData>
  <sheetProtection algorithmName="SHA-512" hashValue="n+K22ogSOvgBCFO7QA5x6ToSccB4f0jbcgKDX4RZ8JWRlnPz0xQ8b7xI4NMkXufmSJWSus2xC3pttaXIp2VikQ==" saltValue="yUhsj2CbZku+Cun8glRjXg==" spinCount="100000" sheet="1" objects="1" scenarios="1"/>
  <mergeCells count="24">
    <mergeCell ref="C17:D17"/>
    <mergeCell ref="C13:D13"/>
    <mergeCell ref="B11:D11"/>
    <mergeCell ref="B9:D9"/>
    <mergeCell ref="B12:D12"/>
    <mergeCell ref="C14:D14"/>
    <mergeCell ref="C15:D15"/>
    <mergeCell ref="C16:D16"/>
    <mergeCell ref="C23:D23"/>
    <mergeCell ref="C24:D24"/>
    <mergeCell ref="C25:D25"/>
    <mergeCell ref="A14:A25"/>
    <mergeCell ref="C2:G2"/>
    <mergeCell ref="C3:G3"/>
    <mergeCell ref="C4:G4"/>
    <mergeCell ref="F11:G11"/>
    <mergeCell ref="F12:G12"/>
    <mergeCell ref="F8:G8"/>
    <mergeCell ref="B8:D8"/>
    <mergeCell ref="C21:D21"/>
    <mergeCell ref="C22:D22"/>
    <mergeCell ref="C18:D18"/>
    <mergeCell ref="C19:D19"/>
    <mergeCell ref="C20:D20"/>
  </mergeCells>
  <conditionalFormatting sqref="B9:D9">
    <cfRule type="containsBlanks" dxfId="24" priority="26">
      <formula>LEN(TRIM(B9))=0</formula>
    </cfRule>
  </conditionalFormatting>
  <conditionalFormatting sqref="B12:D12">
    <cfRule type="containsBlanks" dxfId="23" priority="25">
      <formula>LEN(TRIM(B12))=0</formula>
    </cfRule>
  </conditionalFormatting>
  <conditionalFormatting sqref="C14">
    <cfRule type="expression" dxfId="22" priority="27">
      <formula>OR($H14&gt;1,$J14&gt;2)</formula>
    </cfRule>
    <cfRule type="expression" dxfId="21" priority="28">
      <formula>$H$1&lt;6</formula>
    </cfRule>
  </conditionalFormatting>
  <conditionalFormatting sqref="C15:C25">
    <cfRule type="expression" dxfId="20" priority="1">
      <formula>OR($H15&gt;1,$J15&gt;2)</formula>
    </cfRule>
    <cfRule type="expression" dxfId="19" priority="2">
      <formula>$H$1&lt;6</formula>
    </cfRule>
  </conditionalFormatting>
  <pageMargins left="0.7" right="0.7" top="0.75" bottom="0.75" header="0.3" footer="0.3"/>
  <pageSetup paperSize="9" scale="93" orientation="portrait" r:id="rId1"/>
  <ignoredErrors>
    <ignoredError sqref="I14:J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A55C03-B5A7-42BB-83BB-F0747DABC8B6}">
          <x14:formula1>
            <xm:f>FIGURAS!$A:$A</xm:f>
          </x14:formula1>
          <xm:sqref>C14:D25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Z51"/>
  <sheetViews>
    <sheetView view="pageBreakPreview" zoomScaleNormal="100" zoomScaleSheetLayoutView="100" workbookViewId="0">
      <selection activeCell="B9" sqref="B9:D9"/>
    </sheetView>
  </sheetViews>
  <sheetFormatPr baseColWidth="10" defaultColWidth="11.453125" defaultRowHeight="14.5" x14ac:dyDescent="0.35"/>
  <cols>
    <col min="1" max="2" width="5.453125" style="1" customWidth="1"/>
    <col min="3" max="3" width="37.54296875" style="1" customWidth="1"/>
    <col min="4" max="4" width="14.26953125" style="1" customWidth="1"/>
    <col min="5" max="5" width="1.453125" style="1" customWidth="1"/>
    <col min="6" max="6" width="12.7265625" style="1" customWidth="1"/>
    <col min="7" max="7" width="10.7265625" style="1" bestFit="1" customWidth="1"/>
    <col min="8" max="8" width="9.453125" style="41" bestFit="1" customWidth="1"/>
    <col min="9" max="12" width="11.453125" style="38"/>
    <col min="13" max="26" width="11.453125" style="41"/>
    <col min="27" max="16384" width="11.453125" style="1"/>
  </cols>
  <sheetData>
    <row r="1" spans="1:11" x14ac:dyDescent="0.35">
      <c r="A1" s="6"/>
      <c r="B1" s="6"/>
      <c r="C1" s="6"/>
      <c r="D1" s="6"/>
      <c r="E1" s="6"/>
      <c r="F1" s="6"/>
      <c r="G1" s="6"/>
      <c r="H1" s="38">
        <f>COUNTA($C$26:$C$39)</f>
        <v>0</v>
      </c>
      <c r="I1" s="38" t="s">
        <v>209</v>
      </c>
      <c r="K1" s="38" t="s">
        <v>210</v>
      </c>
    </row>
    <row r="2" spans="1:11" ht="18.5" x14ac:dyDescent="0.45">
      <c r="A2" s="6"/>
      <c r="B2" s="6"/>
      <c r="C2" s="65" t="s">
        <v>0</v>
      </c>
      <c r="D2" s="65"/>
      <c r="E2" s="65"/>
      <c r="F2" s="65"/>
      <c r="G2" s="65"/>
      <c r="H2" s="39"/>
    </row>
    <row r="3" spans="1:11" ht="18.5" x14ac:dyDescent="0.45">
      <c r="A3" s="6"/>
      <c r="B3" s="6"/>
      <c r="C3" s="65" t="s">
        <v>208</v>
      </c>
      <c r="D3" s="65"/>
      <c r="E3" s="65"/>
      <c r="F3" s="65"/>
      <c r="G3" s="65"/>
      <c r="H3" s="39"/>
    </row>
    <row r="4" spans="1:11" ht="18.5" x14ac:dyDescent="0.45">
      <c r="A4" s="6"/>
      <c r="B4" s="6"/>
      <c r="C4" s="65" t="s">
        <v>14</v>
      </c>
      <c r="D4" s="65"/>
      <c r="E4" s="65"/>
      <c r="F4" s="65"/>
      <c r="G4" s="65"/>
      <c r="H4" s="39"/>
    </row>
    <row r="5" spans="1:11" ht="12" customHeight="1" x14ac:dyDescent="0.45">
      <c r="A5" s="6"/>
      <c r="B5" s="7"/>
      <c r="C5" s="7"/>
      <c r="D5" s="7"/>
      <c r="E5" s="7"/>
      <c r="F5" s="7"/>
      <c r="G5" s="7"/>
      <c r="H5" s="40"/>
    </row>
    <row r="6" spans="1:11" ht="18.5" x14ac:dyDescent="0.45">
      <c r="A6" s="6"/>
      <c r="B6" s="8" t="s">
        <v>10</v>
      </c>
      <c r="C6" s="7"/>
      <c r="D6" s="7"/>
      <c r="E6" s="7"/>
      <c r="F6" s="7"/>
      <c r="G6" s="7"/>
      <c r="H6" s="40"/>
    </row>
    <row r="7" spans="1:11" ht="7.5" customHeight="1" thickBot="1" x14ac:dyDescent="0.5">
      <c r="A7" s="6"/>
      <c r="B7" s="7"/>
      <c r="C7" s="7"/>
      <c r="D7" s="7"/>
      <c r="E7" s="7"/>
      <c r="F7" s="7"/>
      <c r="G7" s="7"/>
      <c r="H7" s="40"/>
    </row>
    <row r="8" spans="1:11" x14ac:dyDescent="0.35">
      <c r="A8" s="6"/>
      <c r="B8" s="23" t="s">
        <v>2</v>
      </c>
      <c r="C8" s="6"/>
      <c r="D8" s="6"/>
      <c r="E8" s="6"/>
      <c r="F8" s="75" t="s">
        <v>15</v>
      </c>
      <c r="G8" s="76"/>
    </row>
    <row r="9" spans="1:11" ht="22.5" customHeight="1" x14ac:dyDescent="0.35">
      <c r="B9" s="73"/>
      <c r="C9" s="73"/>
      <c r="D9" s="73"/>
      <c r="E9" s="11"/>
      <c r="F9" s="24" t="s">
        <v>4</v>
      </c>
      <c r="G9" s="25" t="s">
        <v>5</v>
      </c>
    </row>
    <row r="10" spans="1:11" ht="15" thickBot="1" x14ac:dyDescent="0.4">
      <c r="A10" s="6"/>
      <c r="B10" s="6"/>
      <c r="C10" s="6"/>
      <c r="D10" s="6"/>
      <c r="E10" s="11"/>
      <c r="F10" s="26"/>
      <c r="G10" s="27"/>
    </row>
    <row r="11" spans="1:11" x14ac:dyDescent="0.35">
      <c r="A11" s="6"/>
      <c r="B11" s="23" t="s">
        <v>3</v>
      </c>
      <c r="C11" s="17"/>
      <c r="D11" s="17"/>
      <c r="E11" s="11"/>
      <c r="F11" s="79" t="s">
        <v>16</v>
      </c>
      <c r="G11" s="80"/>
    </row>
    <row r="12" spans="1:11" ht="15" thickBot="1" x14ac:dyDescent="0.4">
      <c r="A12" s="6"/>
      <c r="B12" s="74"/>
      <c r="C12" s="74"/>
      <c r="D12" s="74"/>
      <c r="E12" s="11"/>
      <c r="F12" s="81"/>
      <c r="G12" s="82"/>
    </row>
    <row r="13" spans="1:11" ht="14.25" customHeight="1" x14ac:dyDescent="0.35">
      <c r="A13" s="6"/>
      <c r="B13" s="6"/>
      <c r="C13" s="6"/>
      <c r="D13" s="6"/>
      <c r="E13" s="11"/>
      <c r="F13" s="77" t="s">
        <v>12</v>
      </c>
      <c r="G13" s="78"/>
    </row>
    <row r="14" spans="1:11" ht="15" thickBot="1" x14ac:dyDescent="0.4">
      <c r="A14" s="6"/>
      <c r="B14" s="6"/>
      <c r="C14" s="6"/>
      <c r="D14" s="6"/>
      <c r="E14" s="11"/>
      <c r="F14" s="81"/>
      <c r="G14" s="82"/>
    </row>
    <row r="15" spans="1:11" ht="15" customHeight="1" x14ac:dyDescent="0.35">
      <c r="A15" s="6"/>
      <c r="B15" s="6"/>
      <c r="C15" s="6"/>
      <c r="D15" s="6"/>
      <c r="E15" s="11"/>
      <c r="F15" s="77" t="s">
        <v>19</v>
      </c>
      <c r="G15" s="78"/>
    </row>
    <row r="16" spans="1:11" ht="15" thickBot="1" x14ac:dyDescent="0.4">
      <c r="A16" s="6"/>
      <c r="B16" s="6"/>
      <c r="C16" s="6"/>
      <c r="D16" s="6"/>
      <c r="E16" s="11"/>
      <c r="F16" s="81"/>
      <c r="G16" s="82"/>
    </row>
    <row r="17" spans="1:12" ht="15" thickBot="1" x14ac:dyDescent="0.4">
      <c r="A17" s="6"/>
      <c r="B17" s="32" t="s">
        <v>42</v>
      </c>
      <c r="C17" s="6"/>
      <c r="D17" s="6"/>
      <c r="E17" s="6"/>
      <c r="F17" s="6"/>
      <c r="G17" s="6"/>
    </row>
    <row r="18" spans="1:12" x14ac:dyDescent="0.35">
      <c r="A18" s="6"/>
      <c r="B18" s="33"/>
      <c r="C18" s="6"/>
      <c r="D18" s="6"/>
      <c r="E18" s="6"/>
      <c r="F18" s="28" t="s">
        <v>17</v>
      </c>
      <c r="G18" s="6"/>
    </row>
    <row r="19" spans="1:12" x14ac:dyDescent="0.35">
      <c r="A19" s="6"/>
      <c r="B19" s="44" t="str">
        <f>IF(COUNTIF($F$26:$F$39,C19)&gt;0,"X","")</f>
        <v/>
      </c>
      <c r="C19" s="34" t="s">
        <v>36</v>
      </c>
      <c r="D19" s="35"/>
      <c r="E19" s="6"/>
      <c r="F19" s="29"/>
      <c r="G19" s="6"/>
      <c r="H19" s="38">
        <f>COUNTIF($B$19:$B$23,"X")</f>
        <v>0</v>
      </c>
    </row>
    <row r="20" spans="1:12" x14ac:dyDescent="0.35">
      <c r="A20" s="6"/>
      <c r="B20" s="44" t="str">
        <f>IF(COUNTIF($F$26:$F$39,C20)&gt;0,"X","")</f>
        <v/>
      </c>
      <c r="C20" s="34" t="s">
        <v>37</v>
      </c>
      <c r="D20" s="36"/>
      <c r="E20" s="6"/>
      <c r="F20" s="29"/>
      <c r="G20" s="6"/>
    </row>
    <row r="21" spans="1:12" x14ac:dyDescent="0.35">
      <c r="A21" s="6"/>
      <c r="B21" s="44" t="str">
        <f>IF(COUNTIF($F$26:$F$39,C21)&gt;0,"X","")</f>
        <v/>
      </c>
      <c r="C21" s="34" t="s">
        <v>38</v>
      </c>
      <c r="D21" s="36"/>
      <c r="E21" s="31"/>
      <c r="F21" s="29"/>
      <c r="G21" s="6"/>
    </row>
    <row r="22" spans="1:12" x14ac:dyDescent="0.35">
      <c r="A22" s="6"/>
      <c r="B22" s="44" t="str">
        <f>IF(COUNTIF($F$26:$F$39,C22)&gt;0,"X","")</f>
        <v/>
      </c>
      <c r="C22" s="34" t="s">
        <v>39</v>
      </c>
      <c r="D22" s="36"/>
      <c r="E22" s="31"/>
      <c r="F22" s="29"/>
      <c r="G22" s="6"/>
    </row>
    <row r="23" spans="1:12" ht="15" thickBot="1" x14ac:dyDescent="0.4">
      <c r="A23" s="6"/>
      <c r="B23" s="44" t="str">
        <f>IF(COUNTIF($F$26:$F$39,C23)&gt;0,"X","")</f>
        <v/>
      </c>
      <c r="C23" s="34" t="s">
        <v>35</v>
      </c>
      <c r="D23" s="36"/>
      <c r="E23" s="31"/>
      <c r="F23" s="30"/>
      <c r="G23" s="6"/>
    </row>
    <row r="24" spans="1:12" ht="9" customHeight="1" x14ac:dyDescent="0.35">
      <c r="A24" s="6"/>
      <c r="B24" s="11"/>
      <c r="C24" s="31"/>
      <c r="D24" s="31"/>
      <c r="E24" s="31"/>
      <c r="F24" s="31"/>
      <c r="G24" s="6"/>
    </row>
    <row r="25" spans="1:12" ht="24" x14ac:dyDescent="0.35">
      <c r="A25" s="6"/>
      <c r="B25" s="6"/>
      <c r="C25" s="37" t="s">
        <v>9</v>
      </c>
      <c r="D25" s="6"/>
      <c r="E25" s="11"/>
      <c r="F25" s="14" t="s">
        <v>18</v>
      </c>
      <c r="G25" s="14" t="s">
        <v>28</v>
      </c>
    </row>
    <row r="26" spans="1:12" ht="30.75" customHeight="1" x14ac:dyDescent="0.35">
      <c r="A26" s="64" t="s">
        <v>29</v>
      </c>
      <c r="B26" s="22">
        <v>1</v>
      </c>
      <c r="C26" s="63"/>
      <c r="D26" s="63"/>
      <c r="E26" s="11"/>
      <c r="F26" s="43" t="str">
        <f>IF(COUNTIF(FIGURAS!D:D,C26)&gt;0,VLOOKUP('NIVEL INTERMEDIO'!C26,FIGURAS!D:E,2,FALSE),"")</f>
        <v/>
      </c>
      <c r="G26" s="13"/>
      <c r="H26" s="38">
        <f>COUNTIF($C$26:$C$39,C26)</f>
        <v>0</v>
      </c>
      <c r="I26" s="38" t="str">
        <f>LEFT($C26,LEN($I$1))</f>
        <v/>
      </c>
      <c r="J26" s="38">
        <f>IF($I26=$I$1,COUNTIF($I$26:$I$39,$I$1),0)</f>
        <v>0</v>
      </c>
      <c r="K26" s="38" t="str">
        <f>LEFT($C26,LEN($K$1))</f>
        <v/>
      </c>
      <c r="L26" s="38">
        <f>IF($K26=$K$1,COUNTIF($K$26:$K$39,$K$1),0)</f>
        <v>0</v>
      </c>
    </row>
    <row r="27" spans="1:12" ht="30.75" customHeight="1" x14ac:dyDescent="0.35">
      <c r="A27" s="64"/>
      <c r="B27" s="22">
        <v>2</v>
      </c>
      <c r="C27" s="63"/>
      <c r="D27" s="63"/>
      <c r="E27" s="11"/>
      <c r="F27" s="43" t="str">
        <f>IF(COUNTIF(FIGURAS!D:D,C27)&gt;0,VLOOKUP('NIVEL INTERMEDIO'!C27,FIGURAS!D:E,2,FALSE),"")</f>
        <v/>
      </c>
      <c r="G27" s="13"/>
      <c r="H27" s="38">
        <f>COUNTIF($C$26:$C$39,C27)</f>
        <v>0</v>
      </c>
      <c r="I27" s="38" t="str">
        <f t="shared" ref="I27:I39" si="0">LEFT($C27,LEN($I$1))</f>
        <v/>
      </c>
      <c r="J27" s="38">
        <f t="shared" ref="J27:J39" si="1">IF($I27=$I$1,COUNTIF($I$26:$I$39,$I$1),0)</f>
        <v>0</v>
      </c>
      <c r="K27" s="38" t="str">
        <f t="shared" ref="K27:K39" si="2">LEFT($C27,LEN($K$1))</f>
        <v/>
      </c>
      <c r="L27" s="38">
        <f t="shared" ref="L27:L39" si="3">IF($K27=$K$1,COUNTIF($K$26:$K$39,$K$1),0)</f>
        <v>0</v>
      </c>
    </row>
    <row r="28" spans="1:12" ht="30.75" customHeight="1" x14ac:dyDescent="0.35">
      <c r="A28" s="64"/>
      <c r="B28" s="22">
        <v>3</v>
      </c>
      <c r="C28" s="63"/>
      <c r="D28" s="63"/>
      <c r="E28" s="11"/>
      <c r="F28" s="43" t="str">
        <f>IF(COUNTIF(FIGURAS!D:D,C28)&gt;0,VLOOKUP('NIVEL INTERMEDIO'!C28,FIGURAS!D:E,2,FALSE),"")</f>
        <v/>
      </c>
      <c r="G28" s="13"/>
      <c r="H28" s="38">
        <f t="shared" ref="H28:H39" si="4">COUNTIF($C$26:$C$39,C28)</f>
        <v>0</v>
      </c>
      <c r="I28" s="38" t="str">
        <f t="shared" si="0"/>
        <v/>
      </c>
      <c r="J28" s="38">
        <f t="shared" si="1"/>
        <v>0</v>
      </c>
      <c r="K28" s="38" t="str">
        <f t="shared" si="2"/>
        <v/>
      </c>
      <c r="L28" s="38">
        <f t="shared" si="3"/>
        <v>0</v>
      </c>
    </row>
    <row r="29" spans="1:12" ht="30.75" customHeight="1" x14ac:dyDescent="0.35">
      <c r="A29" s="64"/>
      <c r="B29" s="22">
        <v>4</v>
      </c>
      <c r="C29" s="63"/>
      <c r="D29" s="63"/>
      <c r="E29" s="11"/>
      <c r="F29" s="43" t="str">
        <f>IF(COUNTIF(FIGURAS!D:D,C29)&gt;0,VLOOKUP('NIVEL INTERMEDIO'!C29,FIGURAS!D:E,2,FALSE),"")</f>
        <v/>
      </c>
      <c r="G29" s="13"/>
      <c r="H29" s="38">
        <f t="shared" si="4"/>
        <v>0</v>
      </c>
      <c r="I29" s="38" t="str">
        <f t="shared" si="0"/>
        <v/>
      </c>
      <c r="J29" s="38">
        <f t="shared" si="1"/>
        <v>0</v>
      </c>
      <c r="K29" s="38" t="str">
        <f t="shared" si="2"/>
        <v/>
      </c>
      <c r="L29" s="38">
        <f t="shared" si="3"/>
        <v>0</v>
      </c>
    </row>
    <row r="30" spans="1:12" ht="30.75" customHeight="1" x14ac:dyDescent="0.35">
      <c r="A30" s="64"/>
      <c r="B30" s="22">
        <v>5</v>
      </c>
      <c r="C30" s="63"/>
      <c r="D30" s="63"/>
      <c r="E30" s="11"/>
      <c r="F30" s="43" t="str">
        <f>IF(COUNTIF(FIGURAS!D:D,C30)&gt;0,VLOOKUP('NIVEL INTERMEDIO'!C30,FIGURAS!D:E,2,FALSE),"")</f>
        <v/>
      </c>
      <c r="G30" s="13"/>
      <c r="H30" s="38">
        <f t="shared" si="4"/>
        <v>0</v>
      </c>
      <c r="I30" s="38" t="str">
        <f t="shared" si="0"/>
        <v/>
      </c>
      <c r="J30" s="38">
        <f t="shared" si="1"/>
        <v>0</v>
      </c>
      <c r="K30" s="38" t="str">
        <f t="shared" si="2"/>
        <v/>
      </c>
      <c r="L30" s="38">
        <f t="shared" si="3"/>
        <v>0</v>
      </c>
    </row>
    <row r="31" spans="1:12" ht="30.75" customHeight="1" x14ac:dyDescent="0.35">
      <c r="A31" s="64"/>
      <c r="B31" s="22">
        <v>6</v>
      </c>
      <c r="C31" s="63"/>
      <c r="D31" s="63"/>
      <c r="E31" s="11"/>
      <c r="F31" s="43" t="str">
        <f>IF(COUNTIF(FIGURAS!D:D,C31)&gt;0,VLOOKUP('NIVEL INTERMEDIO'!C31,FIGURAS!D:E,2,FALSE),"")</f>
        <v/>
      </c>
      <c r="G31" s="13"/>
      <c r="H31" s="38">
        <f t="shared" si="4"/>
        <v>0</v>
      </c>
      <c r="I31" s="38" t="str">
        <f t="shared" si="0"/>
        <v/>
      </c>
      <c r="J31" s="38">
        <f t="shared" si="1"/>
        <v>0</v>
      </c>
      <c r="K31" s="38" t="str">
        <f t="shared" si="2"/>
        <v/>
      </c>
      <c r="L31" s="38">
        <f t="shared" si="3"/>
        <v>0</v>
      </c>
    </row>
    <row r="32" spans="1:12" ht="30.75" customHeight="1" x14ac:dyDescent="0.35">
      <c r="A32" s="64"/>
      <c r="B32" s="22">
        <v>7</v>
      </c>
      <c r="C32" s="63"/>
      <c r="D32" s="63"/>
      <c r="E32" s="11"/>
      <c r="F32" s="43" t="str">
        <f>IF(COUNTIF(FIGURAS!D:D,C32)&gt;0,VLOOKUP('NIVEL INTERMEDIO'!C32,FIGURAS!D:E,2,FALSE),"")</f>
        <v/>
      </c>
      <c r="G32" s="13"/>
      <c r="H32" s="38">
        <f t="shared" si="4"/>
        <v>0</v>
      </c>
      <c r="I32" s="38" t="str">
        <f t="shared" si="0"/>
        <v/>
      </c>
      <c r="J32" s="38">
        <f t="shared" si="1"/>
        <v>0</v>
      </c>
      <c r="K32" s="38" t="str">
        <f t="shared" si="2"/>
        <v/>
      </c>
      <c r="L32" s="38">
        <f t="shared" si="3"/>
        <v>0</v>
      </c>
    </row>
    <row r="33" spans="1:12" ht="30.75" customHeight="1" x14ac:dyDescent="0.35">
      <c r="A33" s="64"/>
      <c r="B33" s="22">
        <v>8</v>
      </c>
      <c r="C33" s="63"/>
      <c r="D33" s="63"/>
      <c r="E33" s="11"/>
      <c r="F33" s="43" t="str">
        <f>IF(COUNTIF(FIGURAS!D:D,C33)&gt;0,VLOOKUP('NIVEL INTERMEDIO'!C33,FIGURAS!D:E,2,FALSE),"")</f>
        <v/>
      </c>
      <c r="G33" s="13"/>
      <c r="H33" s="38">
        <f t="shared" si="4"/>
        <v>0</v>
      </c>
      <c r="I33" s="38" t="str">
        <f t="shared" si="0"/>
        <v/>
      </c>
      <c r="J33" s="38">
        <f t="shared" si="1"/>
        <v>0</v>
      </c>
      <c r="K33" s="38" t="str">
        <f t="shared" si="2"/>
        <v/>
      </c>
      <c r="L33" s="38">
        <f t="shared" si="3"/>
        <v>0</v>
      </c>
    </row>
    <row r="34" spans="1:12" ht="30.75" customHeight="1" x14ac:dyDescent="0.35">
      <c r="A34" s="64"/>
      <c r="B34" s="22">
        <v>9</v>
      </c>
      <c r="C34" s="63"/>
      <c r="D34" s="63"/>
      <c r="E34" s="11"/>
      <c r="F34" s="43" t="str">
        <f>IF(COUNTIF(FIGURAS!D:D,C34)&gt;0,VLOOKUP('NIVEL INTERMEDIO'!C34,FIGURAS!D:E,2,FALSE),"")</f>
        <v/>
      </c>
      <c r="G34" s="13"/>
      <c r="H34" s="38">
        <f t="shared" si="4"/>
        <v>0</v>
      </c>
      <c r="I34" s="38" t="str">
        <f t="shared" si="0"/>
        <v/>
      </c>
      <c r="J34" s="38">
        <f t="shared" si="1"/>
        <v>0</v>
      </c>
      <c r="K34" s="38" t="str">
        <f t="shared" si="2"/>
        <v/>
      </c>
      <c r="L34" s="38">
        <f t="shared" si="3"/>
        <v>0</v>
      </c>
    </row>
    <row r="35" spans="1:12" ht="30.75" customHeight="1" x14ac:dyDescent="0.35">
      <c r="A35" s="64"/>
      <c r="B35" s="22">
        <v>10</v>
      </c>
      <c r="C35" s="63"/>
      <c r="D35" s="63"/>
      <c r="E35" s="11"/>
      <c r="F35" s="43" t="str">
        <f>IF(COUNTIF(FIGURAS!D:D,C35)&gt;0,VLOOKUP('NIVEL INTERMEDIO'!C35,FIGURAS!D:E,2,FALSE),"")</f>
        <v/>
      </c>
      <c r="G35" s="13"/>
      <c r="H35" s="38">
        <f t="shared" si="4"/>
        <v>0</v>
      </c>
      <c r="I35" s="38" t="str">
        <f t="shared" si="0"/>
        <v/>
      </c>
      <c r="J35" s="38">
        <f t="shared" si="1"/>
        <v>0</v>
      </c>
      <c r="K35" s="38" t="str">
        <f t="shared" si="2"/>
        <v/>
      </c>
      <c r="L35" s="38">
        <f t="shared" si="3"/>
        <v>0</v>
      </c>
    </row>
    <row r="36" spans="1:12" ht="30.75" customHeight="1" x14ac:dyDescent="0.35">
      <c r="A36" s="64"/>
      <c r="B36" s="22">
        <v>11</v>
      </c>
      <c r="C36" s="63"/>
      <c r="D36" s="63"/>
      <c r="E36" s="11"/>
      <c r="F36" s="43" t="str">
        <f>IF(COUNTIF(FIGURAS!D:D,C36)&gt;0,VLOOKUP('NIVEL INTERMEDIO'!C36,FIGURAS!D:E,2,FALSE),"")</f>
        <v/>
      </c>
      <c r="G36" s="13"/>
      <c r="H36" s="38">
        <f t="shared" si="4"/>
        <v>0</v>
      </c>
      <c r="I36" s="38" t="str">
        <f t="shared" si="0"/>
        <v/>
      </c>
      <c r="J36" s="38">
        <f t="shared" si="1"/>
        <v>0</v>
      </c>
      <c r="K36" s="38" t="str">
        <f t="shared" si="2"/>
        <v/>
      </c>
      <c r="L36" s="38">
        <f t="shared" si="3"/>
        <v>0</v>
      </c>
    </row>
    <row r="37" spans="1:12" ht="30.75" customHeight="1" x14ac:dyDescent="0.35">
      <c r="A37" s="64"/>
      <c r="B37" s="22">
        <v>12</v>
      </c>
      <c r="C37" s="63"/>
      <c r="D37" s="63"/>
      <c r="E37" s="11"/>
      <c r="F37" s="43" t="str">
        <f>IF(COUNTIF(FIGURAS!D:D,C37)&gt;0,VLOOKUP('NIVEL INTERMEDIO'!C37,FIGURAS!D:E,2,FALSE),"")</f>
        <v/>
      </c>
      <c r="G37" s="13"/>
      <c r="H37" s="38">
        <f t="shared" si="4"/>
        <v>0</v>
      </c>
      <c r="I37" s="38" t="str">
        <f t="shared" si="0"/>
        <v/>
      </c>
      <c r="J37" s="38">
        <f t="shared" si="1"/>
        <v>0</v>
      </c>
      <c r="K37" s="38" t="str">
        <f t="shared" si="2"/>
        <v/>
      </c>
      <c r="L37" s="38">
        <f t="shared" si="3"/>
        <v>0</v>
      </c>
    </row>
    <row r="38" spans="1:12" ht="30.75" customHeight="1" x14ac:dyDescent="0.35">
      <c r="A38" s="64"/>
      <c r="B38" s="22">
        <v>13</v>
      </c>
      <c r="C38" s="63"/>
      <c r="D38" s="63"/>
      <c r="E38" s="11"/>
      <c r="F38" s="43" t="str">
        <f>IF(COUNTIF(FIGURAS!D:D,C38)&gt;0,VLOOKUP('NIVEL INTERMEDIO'!C38,FIGURAS!D:E,2,FALSE),"")</f>
        <v/>
      </c>
      <c r="G38" s="13"/>
      <c r="H38" s="38">
        <f t="shared" si="4"/>
        <v>0</v>
      </c>
      <c r="I38" s="38" t="str">
        <f t="shared" si="0"/>
        <v/>
      </c>
      <c r="J38" s="38">
        <f t="shared" si="1"/>
        <v>0</v>
      </c>
      <c r="K38" s="38" t="str">
        <f t="shared" si="2"/>
        <v/>
      </c>
      <c r="L38" s="38">
        <f t="shared" si="3"/>
        <v>0</v>
      </c>
    </row>
    <row r="39" spans="1:12" ht="30.75" customHeight="1" x14ac:dyDescent="0.35">
      <c r="A39" s="64"/>
      <c r="B39" s="22">
        <v>14</v>
      </c>
      <c r="C39" s="63"/>
      <c r="D39" s="63"/>
      <c r="E39" s="11"/>
      <c r="F39" s="43" t="str">
        <f>IF(COUNTIF(FIGURAS!D:D,C39)&gt;0,VLOOKUP('NIVEL INTERMEDIO'!C39,FIGURAS!D:E,2,FALSE),"")</f>
        <v/>
      </c>
      <c r="G39" s="13"/>
      <c r="H39" s="38">
        <f t="shared" si="4"/>
        <v>0</v>
      </c>
      <c r="I39" s="38" t="str">
        <f t="shared" si="0"/>
        <v/>
      </c>
      <c r="J39" s="38">
        <f t="shared" si="1"/>
        <v>0</v>
      </c>
      <c r="K39" s="38" t="str">
        <f t="shared" si="2"/>
        <v/>
      </c>
      <c r="L39" s="38">
        <f t="shared" si="3"/>
        <v>0</v>
      </c>
    </row>
    <row r="40" spans="1:12" ht="6" customHeight="1" x14ac:dyDescent="0.35">
      <c r="A40" s="6"/>
      <c r="B40" s="6"/>
      <c r="E40" s="11"/>
      <c r="F40" s="6"/>
      <c r="G40" s="6"/>
    </row>
    <row r="41" spans="1:12" x14ac:dyDescent="0.35">
      <c r="A41" s="9" t="s">
        <v>11</v>
      </c>
      <c r="B41" s="9"/>
      <c r="C41" s="2"/>
      <c r="D41" s="2"/>
      <c r="E41" s="9"/>
      <c r="F41" s="9"/>
      <c r="G41" s="9"/>
    </row>
    <row r="42" spans="1:12" x14ac:dyDescent="0.35">
      <c r="A42" s="10"/>
      <c r="B42" s="10"/>
      <c r="C42" s="3"/>
      <c r="D42" s="3"/>
      <c r="E42" s="10"/>
      <c r="F42" s="10"/>
      <c r="G42" s="10"/>
    </row>
    <row r="43" spans="1:12" x14ac:dyDescent="0.35">
      <c r="A43" s="10"/>
      <c r="B43" s="10"/>
      <c r="C43" s="3"/>
      <c r="D43" s="3"/>
      <c r="E43" s="10"/>
      <c r="F43" s="10"/>
      <c r="G43" s="10"/>
    </row>
    <row r="44" spans="1:12" ht="6" customHeight="1" x14ac:dyDescent="0.35">
      <c r="A44" s="6"/>
      <c r="B44" s="6"/>
      <c r="E44" s="11"/>
      <c r="F44" s="6"/>
      <c r="G44" s="6"/>
    </row>
    <row r="45" spans="1:12" x14ac:dyDescent="0.35">
      <c r="A45" s="6"/>
      <c r="B45" s="6"/>
      <c r="E45" s="11"/>
      <c r="F45" s="15" t="s">
        <v>6</v>
      </c>
      <c r="G45" s="16"/>
    </row>
    <row r="46" spans="1:12" x14ac:dyDescent="0.35">
      <c r="A46" s="6"/>
      <c r="B46" s="6"/>
      <c r="E46" s="11"/>
      <c r="F46" s="15" t="s">
        <v>7</v>
      </c>
      <c r="G46" s="13"/>
    </row>
    <row r="47" spans="1:12" x14ac:dyDescent="0.35">
      <c r="A47" s="6"/>
      <c r="B47" s="19" t="s">
        <v>13</v>
      </c>
      <c r="E47" s="11"/>
      <c r="F47" s="15" t="s">
        <v>8</v>
      </c>
      <c r="G47" s="13"/>
    </row>
    <row r="48" spans="1:12" ht="3" customHeight="1" x14ac:dyDescent="0.35">
      <c r="A48" s="6"/>
      <c r="B48" s="6"/>
      <c r="E48" s="11"/>
      <c r="F48" s="6"/>
      <c r="G48" s="6"/>
    </row>
    <row r="49" spans="1:7" ht="36.75" customHeight="1" x14ac:dyDescent="0.35">
      <c r="A49" s="6"/>
      <c r="B49" s="6"/>
      <c r="C49" s="4"/>
      <c r="D49" s="4"/>
      <c r="E49" s="17"/>
      <c r="F49" s="17"/>
      <c r="G49" s="6"/>
    </row>
    <row r="50" spans="1:7" ht="18" customHeight="1" x14ac:dyDescent="0.35">
      <c r="A50" s="6"/>
      <c r="B50" s="6"/>
      <c r="C50" s="5" t="s">
        <v>27</v>
      </c>
      <c r="D50" s="4"/>
      <c r="E50" s="4"/>
      <c r="F50" s="17"/>
      <c r="G50" s="6"/>
    </row>
    <row r="51" spans="1:7" x14ac:dyDescent="0.35">
      <c r="A51" s="6"/>
      <c r="B51" s="6"/>
      <c r="F51" s="6"/>
      <c r="G51" s="6"/>
    </row>
  </sheetData>
  <sheetProtection algorithmName="SHA-512" hashValue="UA/9MnVHM/QdsAI3AaU36n0NGWZHI1Pa34Lljk0wYK8eDyJ2D+PZ9fd0BwbW54Y4skM+rw4KAT+06oJ1m4JCBA==" saltValue="KhIfKcYgpPcBW/lH/hy6ZA==" spinCount="100000" sheet="1" objects="1" scenarios="1"/>
  <mergeCells count="27">
    <mergeCell ref="A26:A39"/>
    <mergeCell ref="F15:G15"/>
    <mergeCell ref="F16:G16"/>
    <mergeCell ref="C29:D29"/>
    <mergeCell ref="C30:D30"/>
    <mergeCell ref="C31:D31"/>
    <mergeCell ref="C32:D32"/>
    <mergeCell ref="C33:D33"/>
    <mergeCell ref="C36:D36"/>
    <mergeCell ref="C39:D39"/>
    <mergeCell ref="C34:D34"/>
    <mergeCell ref="C35:D35"/>
    <mergeCell ref="C37:D37"/>
    <mergeCell ref="C38:D38"/>
    <mergeCell ref="F14:G14"/>
    <mergeCell ref="B12:D12"/>
    <mergeCell ref="C26:D26"/>
    <mergeCell ref="C27:D27"/>
    <mergeCell ref="C28:D28"/>
    <mergeCell ref="C2:G2"/>
    <mergeCell ref="C3:G3"/>
    <mergeCell ref="C4:G4"/>
    <mergeCell ref="F8:G8"/>
    <mergeCell ref="F13:G13"/>
    <mergeCell ref="B9:D9"/>
    <mergeCell ref="F11:G11"/>
    <mergeCell ref="F12:G12"/>
  </mergeCells>
  <conditionalFormatting sqref="B9:D9">
    <cfRule type="containsBlanks" dxfId="18" priority="23">
      <formula>LEN(TRIM(B9))=0</formula>
    </cfRule>
  </conditionalFormatting>
  <conditionalFormatting sqref="B12:D12">
    <cfRule type="containsBlanks" dxfId="17" priority="22">
      <formula>LEN(TRIM(B12))=0</formula>
    </cfRule>
  </conditionalFormatting>
  <conditionalFormatting sqref="C26:D26">
    <cfRule type="expression" dxfId="16" priority="18">
      <formula>OR($H26&gt;1,$J26&gt;2,$L26&gt;2)</formula>
    </cfRule>
    <cfRule type="expression" dxfId="15" priority="21">
      <formula>$H$1&lt;8</formula>
    </cfRule>
  </conditionalFormatting>
  <conditionalFormatting sqref="B19">
    <cfRule type="expression" dxfId="14" priority="4">
      <formula>$H$19&lt;3</formula>
    </cfRule>
  </conditionalFormatting>
  <conditionalFormatting sqref="B20:B23">
    <cfRule type="expression" dxfId="13" priority="3">
      <formula>$H$19&lt;3</formula>
    </cfRule>
  </conditionalFormatting>
  <conditionalFormatting sqref="C27:D39">
    <cfRule type="expression" dxfId="12" priority="1">
      <formula>OR($H27&gt;1,$J27&gt;2,$L27&gt;2)</formula>
    </cfRule>
    <cfRule type="expression" dxfId="11" priority="2">
      <formula>$H$1&lt;8</formula>
    </cfRule>
  </conditionalFormatting>
  <pageMargins left="0.7" right="0.7" top="0.75" bottom="0.75" header="0.3" footer="0.3"/>
  <pageSetup paperSize="9" scale="74" orientation="portrait" r:id="rId1"/>
  <ignoredErrors>
    <ignoredError sqref="I26:L3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7E57E5-A44E-4351-BB7D-6B9ED6A6923B}">
          <x14:formula1>
            <xm:f>FIGURAS!$D:$D</xm:f>
          </x14:formula1>
          <xm:sqref>C26:D39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Z55"/>
  <sheetViews>
    <sheetView view="pageBreakPreview" zoomScaleNormal="100" zoomScaleSheetLayoutView="100" workbookViewId="0">
      <selection activeCell="B9" sqref="B9:D9"/>
    </sheetView>
  </sheetViews>
  <sheetFormatPr baseColWidth="10" defaultColWidth="11.453125" defaultRowHeight="14.5" x14ac:dyDescent="0.35"/>
  <cols>
    <col min="1" max="2" width="5.453125" style="1" customWidth="1"/>
    <col min="3" max="3" width="37.54296875" style="1" customWidth="1"/>
    <col min="4" max="4" width="12.26953125" style="1" customWidth="1"/>
    <col min="5" max="5" width="1.453125" style="1" customWidth="1"/>
    <col min="6" max="6" width="12.7265625" style="1" customWidth="1"/>
    <col min="7" max="7" width="13.453125" style="1" customWidth="1"/>
    <col min="8" max="8" width="10.7265625" style="41" bestFit="1" customWidth="1"/>
    <col min="9" max="14" width="11.453125" style="38"/>
    <col min="15" max="26" width="11.453125" style="41"/>
    <col min="27" max="16384" width="11.453125" style="1"/>
  </cols>
  <sheetData>
    <row r="1" spans="1:13" x14ac:dyDescent="0.35">
      <c r="A1" s="6"/>
      <c r="B1" s="6"/>
      <c r="C1" s="6"/>
      <c r="D1" s="6"/>
      <c r="E1" s="6"/>
      <c r="F1" s="6"/>
      <c r="G1" s="6"/>
      <c r="H1" s="38">
        <f>COUNTA($C$28:$C$43)</f>
        <v>0</v>
      </c>
      <c r="I1" s="38" t="s">
        <v>211</v>
      </c>
      <c r="K1" s="38" t="s">
        <v>212</v>
      </c>
      <c r="M1" s="38" t="s">
        <v>213</v>
      </c>
    </row>
    <row r="2" spans="1:13" ht="18.5" x14ac:dyDescent="0.45">
      <c r="A2" s="6"/>
      <c r="B2" s="6"/>
      <c r="C2" s="65" t="s">
        <v>0</v>
      </c>
      <c r="D2" s="65"/>
      <c r="E2" s="65"/>
      <c r="F2" s="65"/>
      <c r="G2" s="65"/>
      <c r="H2" s="39"/>
    </row>
    <row r="3" spans="1:13" ht="18.5" x14ac:dyDescent="0.45">
      <c r="A3" s="6"/>
      <c r="B3" s="6"/>
      <c r="C3" s="65" t="s">
        <v>208</v>
      </c>
      <c r="D3" s="65"/>
      <c r="E3" s="65"/>
      <c r="F3" s="65"/>
      <c r="G3" s="65"/>
      <c r="H3" s="39"/>
    </row>
    <row r="4" spans="1:13" ht="18.5" x14ac:dyDescent="0.45">
      <c r="A4" s="6"/>
      <c r="B4" s="6"/>
      <c r="C4" s="65" t="s">
        <v>20</v>
      </c>
      <c r="D4" s="65"/>
      <c r="E4" s="65"/>
      <c r="F4" s="65"/>
      <c r="G4" s="65"/>
      <c r="H4" s="39"/>
    </row>
    <row r="5" spans="1:13" ht="12" customHeight="1" x14ac:dyDescent="0.45">
      <c r="A5" s="6"/>
      <c r="B5" s="7"/>
      <c r="C5" s="7"/>
      <c r="D5" s="7"/>
      <c r="E5" s="7"/>
      <c r="F5" s="7"/>
      <c r="G5" s="7"/>
      <c r="H5" s="40"/>
    </row>
    <row r="6" spans="1:13" ht="18.5" x14ac:dyDescent="0.45">
      <c r="A6" s="6"/>
      <c r="B6" s="8" t="s">
        <v>10</v>
      </c>
      <c r="C6" s="7"/>
      <c r="D6" s="7"/>
      <c r="E6" s="7"/>
      <c r="F6" s="7"/>
      <c r="G6" s="7"/>
      <c r="H6" s="40"/>
    </row>
    <row r="7" spans="1:13" ht="7.5" customHeight="1" thickBot="1" x14ac:dyDescent="0.5">
      <c r="A7" s="6"/>
      <c r="B7" s="7"/>
      <c r="C7" s="7"/>
      <c r="D7" s="7"/>
      <c r="E7" s="7"/>
      <c r="F7" s="7"/>
      <c r="G7" s="7"/>
      <c r="H7" s="40"/>
    </row>
    <row r="8" spans="1:13" x14ac:dyDescent="0.35">
      <c r="A8" s="6"/>
      <c r="B8" s="23" t="s">
        <v>2</v>
      </c>
      <c r="C8" s="6"/>
      <c r="D8" s="6"/>
      <c r="E8" s="6"/>
      <c r="F8" s="75" t="s">
        <v>15</v>
      </c>
      <c r="G8" s="76"/>
    </row>
    <row r="9" spans="1:13" ht="22.5" customHeight="1" x14ac:dyDescent="0.35">
      <c r="A9" s="6"/>
      <c r="B9" s="73"/>
      <c r="C9" s="73"/>
      <c r="D9" s="73"/>
      <c r="E9" s="11"/>
      <c r="F9" s="24" t="s">
        <v>4</v>
      </c>
      <c r="G9" s="25" t="s">
        <v>5</v>
      </c>
    </row>
    <row r="10" spans="1:13" ht="15" thickBot="1" x14ac:dyDescent="0.4">
      <c r="A10" s="6"/>
      <c r="B10" s="6"/>
      <c r="C10" s="6"/>
      <c r="D10" s="6"/>
      <c r="E10" s="11"/>
      <c r="F10" s="26"/>
      <c r="G10" s="27"/>
    </row>
    <row r="11" spans="1:13" x14ac:dyDescent="0.35">
      <c r="A11" s="6"/>
      <c r="B11" s="23" t="s">
        <v>3</v>
      </c>
      <c r="C11" s="17"/>
      <c r="D11" s="17"/>
      <c r="E11" s="11"/>
      <c r="F11" s="79" t="s">
        <v>21</v>
      </c>
      <c r="G11" s="80"/>
    </row>
    <row r="12" spans="1:13" ht="15" thickBot="1" x14ac:dyDescent="0.4">
      <c r="A12" s="6"/>
      <c r="B12" s="74"/>
      <c r="C12" s="74"/>
      <c r="D12" s="74"/>
      <c r="E12" s="11"/>
      <c r="F12" s="81"/>
      <c r="G12" s="82"/>
    </row>
    <row r="13" spans="1:13" ht="14.25" customHeight="1" x14ac:dyDescent="0.35">
      <c r="A13" s="6"/>
      <c r="B13" s="6"/>
      <c r="C13" s="6"/>
      <c r="D13" s="6"/>
      <c r="E13" s="11"/>
      <c r="F13" s="77" t="s">
        <v>23</v>
      </c>
      <c r="G13" s="78"/>
    </row>
    <row r="14" spans="1:13" ht="15" thickBot="1" x14ac:dyDescent="0.4">
      <c r="A14" s="6"/>
      <c r="B14" s="23" t="s">
        <v>226</v>
      </c>
      <c r="C14" s="6"/>
      <c r="D14" s="6"/>
      <c r="E14" s="11"/>
      <c r="F14" s="81"/>
      <c r="G14" s="82"/>
    </row>
    <row r="15" spans="1:13" ht="15" customHeight="1" x14ac:dyDescent="0.35">
      <c r="A15" s="6"/>
      <c r="B15" s="83"/>
      <c r="C15" s="83"/>
      <c r="D15" s="45" t="str">
        <f ca="1">IF(AND($H$15&gt;=CATEGORIAS!D$2,$H$15&lt;=CATEGORIAS!E$2),CATEGORIAS!F$2,IF(AND($H$15&gt;=CATEGORIAS!D$3,$H$15&lt;=CATEGORIAS!E$3),CATEGORIAS!F$3,IF(AND($H$15&gt;=CATEGORIAS!D$4,$H$15&lt;=CATEGORIAS!E$4),CATEGORIAS!F$4,IF(AND($H$15&gt;=CATEGORIAS!D$5,$H$15&lt;=CATEGORIAS!E$5),CATEGORIAS!F$5,IF(AND($H$15&gt;=CATEGORIAS!D$6,$H$15&lt;=CATEGORIAS!E$6),CATEGORIAS!F$6,IF(AND($H$15&gt;=CATEGORIAS!D$7,$H$15&lt;=CATEGORIAS!E$7),CATEGORIAS!F$7,IF(AND($H$15&gt;=CATEGORIAS!D$8,$H$15&lt;=CATEGORIAS!E$8),CATEGORIAS!F$8,IF(AND($H$15&gt;=CATEGORIAS!D$9,$H$15&lt;=CATEGORIAS!E$9),CATEGORIAS!F$9,IF(AND($H$15&gt;=CATEGORIAS!D$10,$H$15&lt;=CATEGORIAS!E$10),CATEGORIAS!F$10,IF(AND($H$15&gt;=CATEGORIAS!D$11,$H$15&lt;=CATEGORIAS!E$11),CATEGORIAS!F$11,""))))))))))</f>
        <v/>
      </c>
      <c r="E15" s="11"/>
      <c r="F15" s="77" t="s">
        <v>19</v>
      </c>
      <c r="G15" s="78"/>
      <c r="H15" s="46">
        <f ca="1">INT((DATE(YEAR(NOW()),12,31)-DATE(YEAR(B15),1,1))/365)-1</f>
        <v>121</v>
      </c>
      <c r="I15" s="49"/>
    </row>
    <row r="16" spans="1:13" ht="15" thickBot="1" x14ac:dyDescent="0.4">
      <c r="A16" s="6"/>
      <c r="B16" s="6"/>
      <c r="C16" s="6"/>
      <c r="D16" s="6"/>
      <c r="E16" s="11"/>
      <c r="F16" s="81"/>
      <c r="G16" s="82"/>
    </row>
    <row r="17" spans="1:14" x14ac:dyDescent="0.35">
      <c r="A17" s="6"/>
      <c r="B17" s="6"/>
      <c r="C17" s="6"/>
      <c r="D17" s="6"/>
      <c r="E17" s="11"/>
      <c r="F17" s="77" t="s">
        <v>24</v>
      </c>
      <c r="G17" s="78"/>
    </row>
    <row r="18" spans="1:14" ht="15" thickBot="1" x14ac:dyDescent="0.4">
      <c r="A18" s="6"/>
      <c r="B18" s="6"/>
      <c r="C18" s="6"/>
      <c r="D18" s="6"/>
      <c r="E18" s="11"/>
      <c r="F18" s="81"/>
      <c r="G18" s="82"/>
    </row>
    <row r="19" spans="1:14" ht="15" thickBot="1" x14ac:dyDescent="0.4">
      <c r="A19" s="6"/>
      <c r="B19" s="32" t="s">
        <v>41</v>
      </c>
      <c r="C19" s="6"/>
      <c r="D19" s="6"/>
      <c r="E19" s="6"/>
      <c r="F19" s="6"/>
      <c r="G19" s="6"/>
    </row>
    <row r="20" spans="1:14" x14ac:dyDescent="0.35">
      <c r="A20" s="6"/>
      <c r="B20" s="33"/>
      <c r="C20" s="6"/>
      <c r="D20" s="6"/>
      <c r="E20" s="6"/>
      <c r="F20" s="28" t="s">
        <v>22</v>
      </c>
      <c r="G20" s="6"/>
    </row>
    <row r="21" spans="1:14" x14ac:dyDescent="0.35">
      <c r="A21" s="6"/>
      <c r="B21" s="44" t="str">
        <f>IF(COUNTIF($F$28:$F$43,C21)&gt;0,"X","")</f>
        <v/>
      </c>
      <c r="C21" s="34" t="s">
        <v>36</v>
      </c>
      <c r="D21" s="35"/>
      <c r="E21" s="6"/>
      <c r="F21" s="29"/>
      <c r="G21" s="6"/>
      <c r="H21" s="38">
        <f>COUNTIF($B$21:$B$25,"X")</f>
        <v>0</v>
      </c>
    </row>
    <row r="22" spans="1:14" x14ac:dyDescent="0.35">
      <c r="A22" s="6"/>
      <c r="B22" s="44" t="str">
        <f>IF(COUNTIF($F$28:$F$43,C22)&gt;0,"X","")</f>
        <v/>
      </c>
      <c r="C22" s="34" t="s">
        <v>37</v>
      </c>
      <c r="D22" s="36"/>
      <c r="E22" s="6"/>
      <c r="F22" s="29"/>
      <c r="G22" s="6"/>
    </row>
    <row r="23" spans="1:14" x14ac:dyDescent="0.35">
      <c r="A23" s="6"/>
      <c r="B23" s="44" t="str">
        <f>IF(COUNTIF($F$28:$F$43,C23)&gt;0,"X","")</f>
        <v/>
      </c>
      <c r="C23" s="34" t="s">
        <v>38</v>
      </c>
      <c r="D23" s="36"/>
      <c r="E23" s="31"/>
      <c r="F23" s="29"/>
      <c r="G23" s="6"/>
    </row>
    <row r="24" spans="1:14" x14ac:dyDescent="0.35">
      <c r="A24" s="6"/>
      <c r="B24" s="44" t="str">
        <f>IF(COUNTIF($F$28:$F$43,C24)&gt;0,"X","")</f>
        <v/>
      </c>
      <c r="C24" s="34" t="s">
        <v>39</v>
      </c>
      <c r="D24" s="36"/>
      <c r="E24" s="31"/>
      <c r="F24" s="29"/>
      <c r="G24" s="6"/>
    </row>
    <row r="25" spans="1:14" ht="15" thickBot="1" x14ac:dyDescent="0.4">
      <c r="A25" s="6"/>
      <c r="B25" s="44" t="str">
        <f>IF(COUNTIF($F$28:$F$43,C25)&gt;0,"X","")</f>
        <v/>
      </c>
      <c r="C25" s="34" t="s">
        <v>35</v>
      </c>
      <c r="D25" s="36"/>
      <c r="E25" s="31"/>
      <c r="F25" s="30"/>
      <c r="G25" s="6"/>
    </row>
    <row r="26" spans="1:14" ht="9" customHeight="1" x14ac:dyDescent="0.35">
      <c r="A26" s="6"/>
      <c r="B26" s="11"/>
      <c r="C26" s="31"/>
      <c r="D26" s="31"/>
      <c r="E26" s="31"/>
      <c r="F26" s="31"/>
      <c r="G26" s="6"/>
    </row>
    <row r="27" spans="1:14" ht="33" x14ac:dyDescent="0.35">
      <c r="A27" s="6"/>
      <c r="B27" s="6"/>
      <c r="C27" s="37" t="s">
        <v>9</v>
      </c>
      <c r="D27" s="6"/>
      <c r="E27" s="11"/>
      <c r="F27" s="14" t="s">
        <v>18</v>
      </c>
      <c r="G27" s="14" t="s">
        <v>121</v>
      </c>
    </row>
    <row r="28" spans="1:14" ht="30.75" customHeight="1" x14ac:dyDescent="0.35">
      <c r="A28" s="64" t="s">
        <v>30</v>
      </c>
      <c r="B28" s="22">
        <v>1</v>
      </c>
      <c r="C28" s="63"/>
      <c r="D28" s="63"/>
      <c r="E28" s="11"/>
      <c r="F28" s="43" t="str">
        <f>IF(COUNTIF(FIGURAS!G:G,C28)&gt;0,VLOOKUP(C28,FIGURAS!G:H,2,FALSE),"")</f>
        <v/>
      </c>
      <c r="G28" s="13"/>
      <c r="H28" s="38">
        <f>COUNTIF($C$28:$C$43,C28)</f>
        <v>0</v>
      </c>
      <c r="I28" s="38" t="str">
        <f>LEFT($C28,LEN($I$1))</f>
        <v/>
      </c>
      <c r="J28" s="38">
        <f>IF($I28=$I$1,COUNTIF($I$28:$I$43,$I$1),0)</f>
        <v>0</v>
      </c>
      <c r="K28" s="38" t="str">
        <f>LEFT($C28,LEN($K$1))</f>
        <v/>
      </c>
      <c r="L28" s="38">
        <f>IF($K28=$K$1,COUNTIF($K$28:$K$43,$K$1),0)</f>
        <v>0</v>
      </c>
      <c r="M28" s="38" t="str">
        <f>LEFT($C28,LEN($M$1))</f>
        <v/>
      </c>
      <c r="N28" s="38">
        <f>IF($M28=$M$1,COUNTIF($M$28:$M$43,$M$1),0)</f>
        <v>0</v>
      </c>
    </row>
    <row r="29" spans="1:14" ht="30.75" customHeight="1" x14ac:dyDescent="0.35">
      <c r="A29" s="64"/>
      <c r="B29" s="22">
        <v>2</v>
      </c>
      <c r="C29" s="63"/>
      <c r="D29" s="63"/>
      <c r="E29" s="11"/>
      <c r="F29" s="43" t="str">
        <f>IF(COUNTIF(FIGURAS!G:G,C29)&gt;0,VLOOKUP(C29,FIGURAS!G:H,2,FALSE),"")</f>
        <v/>
      </c>
      <c r="G29" s="13"/>
      <c r="H29" s="38">
        <f>COUNTIF($C$28:$C$43,C29)</f>
        <v>0</v>
      </c>
      <c r="I29" s="38" t="str">
        <f t="shared" ref="I29:I43" si="0">LEFT($C29,LEN($I$1))</f>
        <v/>
      </c>
      <c r="J29" s="38">
        <f t="shared" ref="J29:J43" si="1">IF($I29=$I$1,COUNTIF($I$28:$I$43,$I$1),0)</f>
        <v>0</v>
      </c>
      <c r="K29" s="38" t="str">
        <f t="shared" ref="K29:K43" si="2">LEFT($C29,LEN($K$1))</f>
        <v/>
      </c>
      <c r="L29" s="38">
        <f t="shared" ref="L29:L43" si="3">IF($K29=$K$1,COUNTIF($K$28:$K$43,$K$1),0)</f>
        <v>0</v>
      </c>
      <c r="M29" s="38" t="str">
        <f t="shared" ref="M29:M43" si="4">LEFT($C29,LEN($M$1))</f>
        <v/>
      </c>
      <c r="N29" s="38">
        <f t="shared" ref="N29:N44" si="5">IF($M29=$M$1,COUNTIF($M$28:$M$43,$M$1),0)</f>
        <v>0</v>
      </c>
    </row>
    <row r="30" spans="1:14" ht="30.75" customHeight="1" x14ac:dyDescent="0.35">
      <c r="A30" s="64"/>
      <c r="B30" s="22">
        <v>3</v>
      </c>
      <c r="C30" s="63"/>
      <c r="D30" s="63"/>
      <c r="E30" s="11"/>
      <c r="F30" s="43" t="str">
        <f>IF(COUNTIF(FIGURAS!G:G,C30)&gt;0,VLOOKUP(C30,FIGURAS!G:H,2,FALSE),"")</f>
        <v/>
      </c>
      <c r="G30" s="13"/>
      <c r="H30" s="38">
        <f t="shared" ref="H30:H43" si="6">COUNTIF($C$28:$C$43,C30)</f>
        <v>0</v>
      </c>
      <c r="I30" s="38" t="str">
        <f t="shared" si="0"/>
        <v/>
      </c>
      <c r="J30" s="38">
        <f t="shared" si="1"/>
        <v>0</v>
      </c>
      <c r="K30" s="38" t="str">
        <f t="shared" si="2"/>
        <v/>
      </c>
      <c r="L30" s="38">
        <f t="shared" si="3"/>
        <v>0</v>
      </c>
      <c r="M30" s="38" t="str">
        <f t="shared" si="4"/>
        <v/>
      </c>
      <c r="N30" s="38">
        <f t="shared" si="5"/>
        <v>0</v>
      </c>
    </row>
    <row r="31" spans="1:14" ht="30.75" customHeight="1" x14ac:dyDescent="0.35">
      <c r="A31" s="64"/>
      <c r="B31" s="22">
        <v>4</v>
      </c>
      <c r="C31" s="63"/>
      <c r="D31" s="63"/>
      <c r="E31" s="11"/>
      <c r="F31" s="43" t="str">
        <f>IF(COUNTIF(FIGURAS!G:G,C31)&gt;0,VLOOKUP(C31,FIGURAS!G:H,2,FALSE),"")</f>
        <v/>
      </c>
      <c r="G31" s="13"/>
      <c r="H31" s="38">
        <f t="shared" si="6"/>
        <v>0</v>
      </c>
      <c r="I31" s="38" t="str">
        <f t="shared" si="0"/>
        <v/>
      </c>
      <c r="J31" s="38">
        <f t="shared" si="1"/>
        <v>0</v>
      </c>
      <c r="K31" s="38" t="str">
        <f t="shared" si="2"/>
        <v/>
      </c>
      <c r="L31" s="38">
        <f t="shared" si="3"/>
        <v>0</v>
      </c>
      <c r="M31" s="38" t="str">
        <f t="shared" si="4"/>
        <v/>
      </c>
      <c r="N31" s="38">
        <f t="shared" si="5"/>
        <v>0</v>
      </c>
    </row>
    <row r="32" spans="1:14" ht="30.75" customHeight="1" x14ac:dyDescent="0.35">
      <c r="A32" s="64"/>
      <c r="B32" s="22">
        <v>5</v>
      </c>
      <c r="C32" s="63"/>
      <c r="D32" s="63"/>
      <c r="E32" s="11"/>
      <c r="F32" s="43" t="str">
        <f>IF(COUNTIF(FIGURAS!G:G,C32)&gt;0,VLOOKUP(C32,FIGURAS!G:H,2,FALSE),"")</f>
        <v/>
      </c>
      <c r="G32" s="13"/>
      <c r="H32" s="38">
        <f t="shared" si="6"/>
        <v>0</v>
      </c>
      <c r="I32" s="38" t="str">
        <f t="shared" si="0"/>
        <v/>
      </c>
      <c r="J32" s="38">
        <f t="shared" si="1"/>
        <v>0</v>
      </c>
      <c r="K32" s="38" t="str">
        <f t="shared" si="2"/>
        <v/>
      </c>
      <c r="L32" s="38">
        <f t="shared" si="3"/>
        <v>0</v>
      </c>
      <c r="M32" s="38" t="str">
        <f t="shared" si="4"/>
        <v/>
      </c>
      <c r="N32" s="38">
        <f t="shared" si="5"/>
        <v>0</v>
      </c>
    </row>
    <row r="33" spans="1:14" ht="30.75" customHeight="1" x14ac:dyDescent="0.35">
      <c r="A33" s="64"/>
      <c r="B33" s="22">
        <v>6</v>
      </c>
      <c r="C33" s="63"/>
      <c r="D33" s="63"/>
      <c r="E33" s="11"/>
      <c r="F33" s="43" t="str">
        <f>IF(COUNTIF(FIGURAS!G:G,C33)&gt;0,VLOOKUP(C33,FIGURAS!G:H,2,FALSE),"")</f>
        <v/>
      </c>
      <c r="G33" s="13"/>
      <c r="H33" s="38">
        <f t="shared" si="6"/>
        <v>0</v>
      </c>
      <c r="I33" s="38" t="str">
        <f t="shared" si="0"/>
        <v/>
      </c>
      <c r="J33" s="38">
        <f t="shared" si="1"/>
        <v>0</v>
      </c>
      <c r="K33" s="38" t="str">
        <f t="shared" si="2"/>
        <v/>
      </c>
      <c r="L33" s="38">
        <f t="shared" si="3"/>
        <v>0</v>
      </c>
      <c r="M33" s="38" t="str">
        <f t="shared" si="4"/>
        <v/>
      </c>
      <c r="N33" s="38">
        <f t="shared" si="5"/>
        <v>0</v>
      </c>
    </row>
    <row r="34" spans="1:14" ht="30.75" customHeight="1" x14ac:dyDescent="0.35">
      <c r="A34" s="64"/>
      <c r="B34" s="22">
        <v>7</v>
      </c>
      <c r="C34" s="63"/>
      <c r="D34" s="63"/>
      <c r="E34" s="11"/>
      <c r="F34" s="43" t="str">
        <f>IF(COUNTIF(FIGURAS!G:G,C34)&gt;0,VLOOKUP(C34,FIGURAS!G:H,2,FALSE),"")</f>
        <v/>
      </c>
      <c r="G34" s="13"/>
      <c r="H34" s="38">
        <f t="shared" si="6"/>
        <v>0</v>
      </c>
      <c r="I34" s="38" t="str">
        <f t="shared" si="0"/>
        <v/>
      </c>
      <c r="J34" s="38">
        <f t="shared" si="1"/>
        <v>0</v>
      </c>
      <c r="K34" s="38" t="str">
        <f t="shared" si="2"/>
        <v/>
      </c>
      <c r="L34" s="38">
        <f t="shared" si="3"/>
        <v>0</v>
      </c>
      <c r="M34" s="38" t="str">
        <f t="shared" si="4"/>
        <v/>
      </c>
      <c r="N34" s="38">
        <f t="shared" si="5"/>
        <v>0</v>
      </c>
    </row>
    <row r="35" spans="1:14" ht="30.75" customHeight="1" x14ac:dyDescent="0.35">
      <c r="A35" s="64"/>
      <c r="B35" s="22">
        <v>8</v>
      </c>
      <c r="C35" s="63"/>
      <c r="D35" s="63"/>
      <c r="E35" s="11"/>
      <c r="F35" s="43" t="str">
        <f>IF(COUNTIF(FIGURAS!G:G,C35)&gt;0,VLOOKUP(C35,FIGURAS!G:H,2,FALSE),"")</f>
        <v/>
      </c>
      <c r="G35" s="13"/>
      <c r="H35" s="38">
        <f t="shared" si="6"/>
        <v>0</v>
      </c>
      <c r="I35" s="38" t="str">
        <f t="shared" si="0"/>
        <v/>
      </c>
      <c r="J35" s="38">
        <f t="shared" si="1"/>
        <v>0</v>
      </c>
      <c r="K35" s="38" t="str">
        <f t="shared" si="2"/>
        <v/>
      </c>
      <c r="L35" s="38">
        <f t="shared" si="3"/>
        <v>0</v>
      </c>
      <c r="M35" s="38" t="str">
        <f t="shared" si="4"/>
        <v/>
      </c>
      <c r="N35" s="38">
        <f t="shared" si="5"/>
        <v>0</v>
      </c>
    </row>
    <row r="36" spans="1:14" ht="30.75" customHeight="1" x14ac:dyDescent="0.35">
      <c r="A36" s="64"/>
      <c r="B36" s="22">
        <v>9</v>
      </c>
      <c r="C36" s="63"/>
      <c r="D36" s="63"/>
      <c r="E36" s="11"/>
      <c r="F36" s="43" t="str">
        <f>IF(COUNTIF(FIGURAS!G:G,C36)&gt;0,VLOOKUP(C36,FIGURAS!G:H,2,FALSE),"")</f>
        <v/>
      </c>
      <c r="G36" s="13"/>
      <c r="H36" s="38">
        <f t="shared" si="6"/>
        <v>0</v>
      </c>
      <c r="I36" s="38" t="str">
        <f t="shared" si="0"/>
        <v/>
      </c>
      <c r="J36" s="38">
        <f t="shared" si="1"/>
        <v>0</v>
      </c>
      <c r="K36" s="38" t="str">
        <f t="shared" si="2"/>
        <v/>
      </c>
      <c r="L36" s="38">
        <f t="shared" si="3"/>
        <v>0</v>
      </c>
      <c r="M36" s="38" t="str">
        <f t="shared" si="4"/>
        <v/>
      </c>
      <c r="N36" s="38">
        <f t="shared" si="5"/>
        <v>0</v>
      </c>
    </row>
    <row r="37" spans="1:14" ht="30.75" customHeight="1" x14ac:dyDescent="0.35">
      <c r="A37" s="64"/>
      <c r="B37" s="22">
        <v>10</v>
      </c>
      <c r="C37" s="63"/>
      <c r="D37" s="63"/>
      <c r="E37" s="11"/>
      <c r="F37" s="43" t="str">
        <f>IF(COUNTIF(FIGURAS!G:G,C37)&gt;0,VLOOKUP(C37,FIGURAS!G:H,2,FALSE),"")</f>
        <v/>
      </c>
      <c r="G37" s="13"/>
      <c r="H37" s="38">
        <f t="shared" si="6"/>
        <v>0</v>
      </c>
      <c r="I37" s="38" t="str">
        <f t="shared" si="0"/>
        <v/>
      </c>
      <c r="J37" s="38">
        <f t="shared" si="1"/>
        <v>0</v>
      </c>
      <c r="K37" s="38" t="str">
        <f t="shared" si="2"/>
        <v/>
      </c>
      <c r="L37" s="38">
        <f t="shared" si="3"/>
        <v>0</v>
      </c>
      <c r="M37" s="38" t="str">
        <f t="shared" si="4"/>
        <v/>
      </c>
      <c r="N37" s="38">
        <f t="shared" si="5"/>
        <v>0</v>
      </c>
    </row>
    <row r="38" spans="1:14" ht="30.75" customHeight="1" x14ac:dyDescent="0.35">
      <c r="A38" s="64"/>
      <c r="B38" s="22">
        <v>11</v>
      </c>
      <c r="C38" s="63"/>
      <c r="D38" s="63"/>
      <c r="E38" s="11"/>
      <c r="F38" s="43" t="str">
        <f>IF(COUNTIF(FIGURAS!G:G,C38)&gt;0,VLOOKUP(C38,FIGURAS!G:H,2,FALSE),"")</f>
        <v/>
      </c>
      <c r="G38" s="13"/>
      <c r="H38" s="38">
        <f t="shared" si="6"/>
        <v>0</v>
      </c>
      <c r="I38" s="38" t="str">
        <f t="shared" si="0"/>
        <v/>
      </c>
      <c r="J38" s="38">
        <f t="shared" si="1"/>
        <v>0</v>
      </c>
      <c r="K38" s="38" t="str">
        <f t="shared" si="2"/>
        <v/>
      </c>
      <c r="L38" s="38">
        <f t="shared" si="3"/>
        <v>0</v>
      </c>
      <c r="M38" s="38" t="str">
        <f t="shared" si="4"/>
        <v/>
      </c>
      <c r="N38" s="38">
        <f t="shared" si="5"/>
        <v>0</v>
      </c>
    </row>
    <row r="39" spans="1:14" ht="30.75" customHeight="1" x14ac:dyDescent="0.35">
      <c r="A39" s="64"/>
      <c r="B39" s="22">
        <v>12</v>
      </c>
      <c r="C39" s="63"/>
      <c r="D39" s="63"/>
      <c r="E39" s="11"/>
      <c r="F39" s="43" t="str">
        <f>IF(COUNTIF(FIGURAS!G:G,C39)&gt;0,VLOOKUP(C39,FIGURAS!G:H,2,FALSE),"")</f>
        <v/>
      </c>
      <c r="G39" s="13"/>
      <c r="H39" s="38">
        <f t="shared" si="6"/>
        <v>0</v>
      </c>
      <c r="I39" s="38" t="str">
        <f t="shared" si="0"/>
        <v/>
      </c>
      <c r="J39" s="38">
        <f t="shared" si="1"/>
        <v>0</v>
      </c>
      <c r="K39" s="38" t="str">
        <f t="shared" si="2"/>
        <v/>
      </c>
      <c r="L39" s="38">
        <f t="shared" si="3"/>
        <v>0</v>
      </c>
      <c r="M39" s="38" t="str">
        <f t="shared" si="4"/>
        <v/>
      </c>
      <c r="N39" s="38">
        <f t="shared" si="5"/>
        <v>0</v>
      </c>
    </row>
    <row r="40" spans="1:14" ht="30.75" customHeight="1" x14ac:dyDescent="0.35">
      <c r="A40" s="64"/>
      <c r="B40" s="22">
        <v>13</v>
      </c>
      <c r="C40" s="63"/>
      <c r="D40" s="63"/>
      <c r="E40" s="11"/>
      <c r="F40" s="43" t="str">
        <f>IF(COUNTIF(FIGURAS!G:G,C40)&gt;0,VLOOKUP(C40,FIGURAS!G:H,2,FALSE),"")</f>
        <v/>
      </c>
      <c r="G40" s="13"/>
      <c r="H40" s="38">
        <f t="shared" si="6"/>
        <v>0</v>
      </c>
      <c r="I40" s="38" t="str">
        <f t="shared" si="0"/>
        <v/>
      </c>
      <c r="J40" s="38">
        <f t="shared" si="1"/>
        <v>0</v>
      </c>
      <c r="K40" s="38" t="str">
        <f t="shared" si="2"/>
        <v/>
      </c>
      <c r="L40" s="38">
        <f t="shared" si="3"/>
        <v>0</v>
      </c>
      <c r="M40" s="38" t="str">
        <f t="shared" si="4"/>
        <v/>
      </c>
      <c r="N40" s="38">
        <f t="shared" si="5"/>
        <v>0</v>
      </c>
    </row>
    <row r="41" spans="1:14" ht="30.75" customHeight="1" x14ac:dyDescent="0.35">
      <c r="A41" s="64"/>
      <c r="B41" s="22">
        <v>14</v>
      </c>
      <c r="C41" s="63"/>
      <c r="D41" s="63"/>
      <c r="E41" s="11"/>
      <c r="F41" s="43" t="str">
        <f>IF(COUNTIF(FIGURAS!G:G,C41)&gt;0,VLOOKUP(C41,FIGURAS!G:H,2,FALSE),"")</f>
        <v/>
      </c>
      <c r="G41" s="13"/>
      <c r="H41" s="38">
        <f t="shared" si="6"/>
        <v>0</v>
      </c>
      <c r="I41" s="38" t="str">
        <f t="shared" si="0"/>
        <v/>
      </c>
      <c r="J41" s="38">
        <f t="shared" si="1"/>
        <v>0</v>
      </c>
      <c r="K41" s="38" t="str">
        <f t="shared" si="2"/>
        <v/>
      </c>
      <c r="L41" s="38">
        <f t="shared" si="3"/>
        <v>0</v>
      </c>
      <c r="M41" s="38" t="str">
        <f t="shared" si="4"/>
        <v/>
      </c>
      <c r="N41" s="38">
        <f t="shared" si="5"/>
        <v>0</v>
      </c>
    </row>
    <row r="42" spans="1:14" ht="30.75" customHeight="1" x14ac:dyDescent="0.35">
      <c r="A42" s="64"/>
      <c r="B42" s="22">
        <v>15</v>
      </c>
      <c r="C42" s="63"/>
      <c r="D42" s="63"/>
      <c r="E42" s="11"/>
      <c r="F42" s="43" t="str">
        <f>IF(COUNTIF(FIGURAS!G:G,C42)&gt;0,VLOOKUP(C42,FIGURAS!G:H,2,FALSE),"")</f>
        <v/>
      </c>
      <c r="G42" s="13"/>
      <c r="H42" s="38">
        <f t="shared" si="6"/>
        <v>0</v>
      </c>
      <c r="I42" s="38" t="str">
        <f t="shared" si="0"/>
        <v/>
      </c>
      <c r="J42" s="38">
        <f t="shared" si="1"/>
        <v>0</v>
      </c>
      <c r="K42" s="38" t="str">
        <f t="shared" si="2"/>
        <v/>
      </c>
      <c r="L42" s="38">
        <f t="shared" si="3"/>
        <v>0</v>
      </c>
      <c r="M42" s="38" t="str">
        <f t="shared" si="4"/>
        <v/>
      </c>
      <c r="N42" s="38">
        <f t="shared" si="5"/>
        <v>0</v>
      </c>
    </row>
    <row r="43" spans="1:14" ht="30.75" customHeight="1" x14ac:dyDescent="0.35">
      <c r="A43" s="64"/>
      <c r="B43" s="22">
        <v>16</v>
      </c>
      <c r="C43" s="63"/>
      <c r="D43" s="63"/>
      <c r="E43" s="11"/>
      <c r="F43" s="43" t="str">
        <f>IF(COUNTIF(FIGURAS!G:G,C43)&gt;0,VLOOKUP(C43,FIGURAS!G:H,2,FALSE),"")</f>
        <v/>
      </c>
      <c r="G43" s="13"/>
      <c r="H43" s="38">
        <f t="shared" si="6"/>
        <v>0</v>
      </c>
      <c r="I43" s="38" t="str">
        <f t="shared" si="0"/>
        <v/>
      </c>
      <c r="J43" s="38">
        <f t="shared" si="1"/>
        <v>0</v>
      </c>
      <c r="K43" s="38" t="str">
        <f t="shared" si="2"/>
        <v/>
      </c>
      <c r="L43" s="38">
        <f t="shared" si="3"/>
        <v>0</v>
      </c>
      <c r="M43" s="38" t="str">
        <f t="shared" si="4"/>
        <v/>
      </c>
      <c r="N43" s="38">
        <f t="shared" si="5"/>
        <v>0</v>
      </c>
    </row>
    <row r="44" spans="1:14" ht="6" customHeight="1" x14ac:dyDescent="0.35">
      <c r="A44" s="6"/>
      <c r="B44" s="6"/>
      <c r="C44" s="6"/>
      <c r="D44" s="6"/>
      <c r="E44" s="11"/>
      <c r="F44" s="6"/>
      <c r="G44" s="6"/>
      <c r="N44" s="38">
        <f t="shared" si="5"/>
        <v>0</v>
      </c>
    </row>
    <row r="45" spans="1:14" x14ac:dyDescent="0.35">
      <c r="A45" s="9" t="s">
        <v>11</v>
      </c>
      <c r="B45" s="9"/>
      <c r="C45" s="9"/>
      <c r="D45" s="9"/>
      <c r="E45" s="9"/>
      <c r="F45" s="9"/>
      <c r="G45" s="9"/>
    </row>
    <row r="46" spans="1:14" x14ac:dyDescent="0.35">
      <c r="A46" s="10"/>
      <c r="B46" s="10"/>
      <c r="C46" s="10"/>
      <c r="D46" s="10"/>
      <c r="E46" s="10"/>
      <c r="F46" s="10"/>
      <c r="G46" s="10"/>
    </row>
    <row r="47" spans="1:14" x14ac:dyDescent="0.35">
      <c r="A47" s="10"/>
      <c r="B47" s="10"/>
      <c r="C47" s="10"/>
      <c r="D47" s="10"/>
      <c r="E47" s="10"/>
      <c r="F47" s="10"/>
      <c r="G47" s="10"/>
    </row>
    <row r="48" spans="1:14" ht="6" customHeight="1" x14ac:dyDescent="0.35">
      <c r="A48" s="6"/>
      <c r="B48" s="6"/>
      <c r="C48" s="6"/>
      <c r="D48" s="6"/>
      <c r="E48" s="11"/>
      <c r="F48" s="6"/>
      <c r="G48" s="6"/>
    </row>
    <row r="49" spans="1:7" x14ac:dyDescent="0.35">
      <c r="A49" s="6"/>
      <c r="B49" s="6"/>
      <c r="C49" s="6"/>
      <c r="D49" s="6"/>
      <c r="E49" s="11"/>
      <c r="F49" s="15" t="s">
        <v>6</v>
      </c>
      <c r="G49" s="16"/>
    </row>
    <row r="50" spans="1:7" x14ac:dyDescent="0.35">
      <c r="A50" s="6"/>
      <c r="B50" s="6"/>
      <c r="C50" s="6"/>
      <c r="D50" s="6"/>
      <c r="E50" s="11"/>
      <c r="F50" s="15" t="s">
        <v>7</v>
      </c>
      <c r="G50" s="13"/>
    </row>
    <row r="51" spans="1:7" x14ac:dyDescent="0.35">
      <c r="A51" s="6"/>
      <c r="B51" s="19" t="s">
        <v>13</v>
      </c>
      <c r="C51" s="6"/>
      <c r="D51" s="6"/>
      <c r="E51" s="11"/>
      <c r="F51" s="15" t="s">
        <v>8</v>
      </c>
      <c r="G51" s="13"/>
    </row>
    <row r="52" spans="1:7" ht="3" customHeight="1" x14ac:dyDescent="0.35">
      <c r="A52" s="6"/>
      <c r="B52" s="6"/>
      <c r="C52" s="6"/>
      <c r="D52" s="6"/>
      <c r="E52" s="11"/>
      <c r="F52" s="6"/>
      <c r="G52" s="6"/>
    </row>
    <row r="53" spans="1:7" ht="36.75" customHeight="1" x14ac:dyDescent="0.35">
      <c r="A53" s="6"/>
      <c r="B53" s="6"/>
      <c r="C53" s="17"/>
      <c r="D53" s="17"/>
      <c r="E53" s="17"/>
      <c r="F53" s="17"/>
      <c r="G53" s="6"/>
    </row>
    <row r="54" spans="1:7" ht="18" customHeight="1" x14ac:dyDescent="0.35">
      <c r="A54" s="6"/>
      <c r="B54" s="6"/>
      <c r="C54" s="20" t="s">
        <v>27</v>
      </c>
      <c r="D54" s="17"/>
      <c r="E54" s="17"/>
      <c r="F54" s="17"/>
      <c r="G54" s="6"/>
    </row>
    <row r="55" spans="1:7" x14ac:dyDescent="0.35">
      <c r="A55" s="6"/>
      <c r="B55" s="6"/>
      <c r="C55" s="6"/>
      <c r="D55" s="6"/>
      <c r="E55" s="6"/>
      <c r="F55" s="6"/>
      <c r="G55" s="6"/>
    </row>
  </sheetData>
  <sheetProtection algorithmName="SHA-512" hashValue="Y3MAP1S9RQ/N1yfHdTi3vcBPb5fF+I2NLp2EJHtMZ3xqwZUiHwgVNPxJAHANOSLyXOo+q4GKTewC3sWgERm5xg==" saltValue="BKVwz8BOihFLKa/FNhgGYQ==" spinCount="100000" sheet="1" objects="1" scenarios="1"/>
  <mergeCells count="32">
    <mergeCell ref="F14:G14"/>
    <mergeCell ref="F15:G15"/>
    <mergeCell ref="B15:C15"/>
    <mergeCell ref="F16:G16"/>
    <mergeCell ref="C2:G2"/>
    <mergeCell ref="C3:G3"/>
    <mergeCell ref="C4:G4"/>
    <mergeCell ref="F8:G8"/>
    <mergeCell ref="B9:D9"/>
    <mergeCell ref="F11:G11"/>
    <mergeCell ref="B12:D12"/>
    <mergeCell ref="F12:G12"/>
    <mergeCell ref="F13:G13"/>
    <mergeCell ref="C43:D43"/>
    <mergeCell ref="A28:A43"/>
    <mergeCell ref="C28:D28"/>
    <mergeCell ref="C29:D29"/>
    <mergeCell ref="C30:D30"/>
    <mergeCell ref="C31:D31"/>
    <mergeCell ref="C32:D32"/>
    <mergeCell ref="C33:D33"/>
    <mergeCell ref="C34:D34"/>
    <mergeCell ref="C35:D35"/>
    <mergeCell ref="F17:G17"/>
    <mergeCell ref="F18:G18"/>
    <mergeCell ref="C41:D41"/>
    <mergeCell ref="C42:D42"/>
    <mergeCell ref="C37:D37"/>
    <mergeCell ref="C38:D38"/>
    <mergeCell ref="C39:D39"/>
    <mergeCell ref="C40:D40"/>
    <mergeCell ref="C36:D36"/>
  </mergeCells>
  <conditionalFormatting sqref="B9:D9">
    <cfRule type="containsBlanks" dxfId="10" priority="66">
      <formula>LEN(TRIM(B9))=0</formula>
    </cfRule>
  </conditionalFormatting>
  <conditionalFormatting sqref="B12:D12">
    <cfRule type="containsBlanks" dxfId="9" priority="65">
      <formula>LEN(TRIM(B12))=0</formula>
    </cfRule>
  </conditionalFormatting>
  <conditionalFormatting sqref="C28">
    <cfRule type="expression" dxfId="8" priority="64">
      <formula>AND(OR($H$15&lt;14,$H$15&gt;29),$H$1&lt;8)</formula>
    </cfRule>
  </conditionalFormatting>
  <conditionalFormatting sqref="B21">
    <cfRule type="expression" dxfId="7" priority="48">
      <formula>$H$21&lt;4</formula>
    </cfRule>
  </conditionalFormatting>
  <conditionalFormatting sqref="B22:B25">
    <cfRule type="expression" dxfId="6" priority="47">
      <formula>$H$21&lt;4</formula>
    </cfRule>
  </conditionalFormatting>
  <conditionalFormatting sqref="C28:D28">
    <cfRule type="expression" dxfId="5" priority="19">
      <formula>OR($H28&gt;1,$J28&gt;2,$L28&gt;2,$N28&gt;2)</formula>
    </cfRule>
    <cfRule type="expression" dxfId="4" priority="22">
      <formula>AND($H$15&gt;13,$H$15&lt;30,$H$1&lt;10)</formula>
    </cfRule>
  </conditionalFormatting>
  <conditionalFormatting sqref="B15">
    <cfRule type="containsBlanks" dxfId="3" priority="24">
      <formula>LEN(TRIM(B15))=0</formula>
    </cfRule>
  </conditionalFormatting>
  <conditionalFormatting sqref="C29:C43">
    <cfRule type="expression" dxfId="2" priority="3">
      <formula>AND(OR($H$15&lt;14,$H$15&gt;29),$H$1&lt;8)</formula>
    </cfRule>
  </conditionalFormatting>
  <conditionalFormatting sqref="C29:D43">
    <cfRule type="expression" dxfId="1" priority="1">
      <formula>OR($H29&gt;1,$J29&gt;2,$L29&gt;2,$N29&gt;2)</formula>
    </cfRule>
    <cfRule type="expression" dxfId="0" priority="2">
      <formula>AND($H$15&gt;13,$H$15&lt;30,$H$1&lt;10)</formula>
    </cfRule>
  </conditionalFormatting>
  <pageMargins left="0.7" right="0.7" top="0.75" bottom="0.75" header="0.3" footer="0.3"/>
  <pageSetup paperSize="9" scale="67" orientation="portrait" r:id="rId1"/>
  <ignoredErrors>
    <ignoredError sqref="I28 K28 J28 L28 M28 I29:M43 N28:N4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962004-8904-4927-86D5-0C60717513CA}">
          <x14:formula1>
            <xm:f>FIGURAS!$G:$G</xm:f>
          </x14:formula1>
          <xm:sqref>C28:D43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71"/>
  <sheetViews>
    <sheetView workbookViewId="0"/>
  </sheetViews>
  <sheetFormatPr baseColWidth="10" defaultColWidth="11.453125" defaultRowHeight="13.5" customHeight="1" x14ac:dyDescent="0.35"/>
  <cols>
    <col min="1" max="1" width="42.7265625" style="55" customWidth="1"/>
    <col min="2" max="2" width="12.81640625" style="56" customWidth="1"/>
    <col min="3" max="3" width="11.453125" style="51"/>
    <col min="4" max="4" width="46.7265625" style="55" bestFit="1" customWidth="1"/>
    <col min="5" max="5" width="12.81640625" style="55" customWidth="1"/>
    <col min="6" max="6" width="11.453125" style="51"/>
    <col min="7" max="7" width="41.453125" style="55" bestFit="1" customWidth="1"/>
    <col min="8" max="8" width="12.81640625" style="55" customWidth="1"/>
    <col min="9" max="9" width="11.453125" style="51"/>
    <col min="10" max="10" width="24.26953125" style="52" bestFit="1" customWidth="1"/>
    <col min="11" max="16384" width="11.453125" style="51"/>
  </cols>
  <sheetData>
    <row r="1" spans="1:8" ht="13.5" customHeight="1" x14ac:dyDescent="0.35">
      <c r="A1" s="50" t="s">
        <v>43</v>
      </c>
      <c r="B1" s="61" t="s">
        <v>35</v>
      </c>
      <c r="D1" s="50" t="s">
        <v>73</v>
      </c>
      <c r="E1" s="61" t="s">
        <v>35</v>
      </c>
      <c r="G1" s="50" t="s">
        <v>109</v>
      </c>
      <c r="H1" s="61" t="s">
        <v>35</v>
      </c>
    </row>
    <row r="2" spans="1:8" ht="13.5" customHeight="1" x14ac:dyDescent="0.35">
      <c r="A2" s="50" t="s">
        <v>44</v>
      </c>
      <c r="B2" s="61" t="s">
        <v>35</v>
      </c>
      <c r="D2" s="50" t="s">
        <v>85</v>
      </c>
      <c r="E2" s="61" t="s">
        <v>35</v>
      </c>
      <c r="G2" s="50" t="s">
        <v>97</v>
      </c>
      <c r="H2" s="61" t="s">
        <v>35</v>
      </c>
    </row>
    <row r="3" spans="1:8" ht="13.5" customHeight="1" x14ac:dyDescent="0.35">
      <c r="A3" s="53" t="s">
        <v>45</v>
      </c>
      <c r="B3" s="61" t="s">
        <v>35</v>
      </c>
      <c r="D3" s="50" t="s">
        <v>74</v>
      </c>
      <c r="E3" s="61" t="s">
        <v>35</v>
      </c>
      <c r="G3" s="50" t="s">
        <v>110</v>
      </c>
      <c r="H3" s="61" t="s">
        <v>35</v>
      </c>
    </row>
    <row r="4" spans="1:8" ht="13.5" customHeight="1" x14ac:dyDescent="0.35">
      <c r="A4" s="53" t="s">
        <v>46</v>
      </c>
      <c r="B4" s="61" t="s">
        <v>35</v>
      </c>
      <c r="D4" s="50" t="s">
        <v>86</v>
      </c>
      <c r="E4" s="61" t="s">
        <v>35</v>
      </c>
      <c r="G4" s="50" t="s">
        <v>98</v>
      </c>
      <c r="H4" s="61" t="s">
        <v>35</v>
      </c>
    </row>
    <row r="5" spans="1:8" ht="13.5" customHeight="1" x14ac:dyDescent="0.35">
      <c r="A5" s="53" t="s">
        <v>47</v>
      </c>
      <c r="B5" s="61" t="s">
        <v>35</v>
      </c>
      <c r="D5" s="50" t="s">
        <v>75</v>
      </c>
      <c r="E5" s="61" t="s">
        <v>35</v>
      </c>
      <c r="G5" s="50" t="s">
        <v>111</v>
      </c>
      <c r="H5" s="61" t="s">
        <v>35</v>
      </c>
    </row>
    <row r="6" spans="1:8" ht="13.5" customHeight="1" x14ac:dyDescent="0.35">
      <c r="A6" s="53" t="s">
        <v>48</v>
      </c>
      <c r="B6" s="61" t="s">
        <v>35</v>
      </c>
      <c r="D6" s="50" t="s">
        <v>87</v>
      </c>
      <c r="E6" s="61" t="s">
        <v>35</v>
      </c>
      <c r="G6" s="50" t="s">
        <v>99</v>
      </c>
      <c r="H6" s="61" t="s">
        <v>35</v>
      </c>
    </row>
    <row r="7" spans="1:8" ht="13.5" customHeight="1" x14ac:dyDescent="0.35">
      <c r="A7" s="53" t="s">
        <v>49</v>
      </c>
      <c r="B7" s="61" t="s">
        <v>35</v>
      </c>
      <c r="D7" s="50" t="s">
        <v>214</v>
      </c>
      <c r="E7" s="61" t="s">
        <v>35</v>
      </c>
      <c r="G7" s="50" t="s">
        <v>112</v>
      </c>
      <c r="H7" s="61" t="s">
        <v>35</v>
      </c>
    </row>
    <row r="8" spans="1:8" ht="13.5" customHeight="1" x14ac:dyDescent="0.35">
      <c r="A8" s="53" t="s">
        <v>50</v>
      </c>
      <c r="B8" s="61" t="s">
        <v>35</v>
      </c>
      <c r="D8" s="50" t="s">
        <v>215</v>
      </c>
      <c r="E8" s="61" t="s">
        <v>35</v>
      </c>
      <c r="G8" s="50" t="s">
        <v>100</v>
      </c>
      <c r="H8" s="61" t="s">
        <v>35</v>
      </c>
    </row>
    <row r="9" spans="1:8" ht="13.5" customHeight="1" x14ac:dyDescent="0.35">
      <c r="A9" s="53" t="s">
        <v>52</v>
      </c>
      <c r="B9" s="61" t="s">
        <v>35</v>
      </c>
      <c r="D9" s="50" t="s">
        <v>76</v>
      </c>
      <c r="E9" s="61" t="s">
        <v>35</v>
      </c>
      <c r="G9" s="50" t="s">
        <v>113</v>
      </c>
      <c r="H9" s="61" t="s">
        <v>35</v>
      </c>
    </row>
    <row r="10" spans="1:8" ht="13.5" customHeight="1" x14ac:dyDescent="0.35">
      <c r="A10" s="53" t="s">
        <v>51</v>
      </c>
      <c r="B10" s="61" t="s">
        <v>35</v>
      </c>
      <c r="D10" s="50" t="s">
        <v>88</v>
      </c>
      <c r="E10" s="61" t="s">
        <v>35</v>
      </c>
      <c r="G10" s="50" t="s">
        <v>101</v>
      </c>
      <c r="H10" s="61" t="s">
        <v>35</v>
      </c>
    </row>
    <row r="11" spans="1:8" ht="13.5" customHeight="1" x14ac:dyDescent="0.35">
      <c r="A11" s="53" t="s">
        <v>31</v>
      </c>
      <c r="B11" s="61" t="s">
        <v>35</v>
      </c>
      <c r="D11" s="50" t="s">
        <v>77</v>
      </c>
      <c r="E11" s="61" t="s">
        <v>35</v>
      </c>
      <c r="G11" s="50" t="s">
        <v>216</v>
      </c>
      <c r="H11" s="61" t="s">
        <v>35</v>
      </c>
    </row>
    <row r="12" spans="1:8" ht="13.5" customHeight="1" x14ac:dyDescent="0.35">
      <c r="A12" s="53" t="s">
        <v>32</v>
      </c>
      <c r="B12" s="61" t="s">
        <v>35</v>
      </c>
      <c r="D12" s="50" t="s">
        <v>89</v>
      </c>
      <c r="E12" s="61" t="s">
        <v>35</v>
      </c>
      <c r="G12" s="50" t="s">
        <v>221</v>
      </c>
      <c r="H12" s="61" t="s">
        <v>35</v>
      </c>
    </row>
    <row r="13" spans="1:8" ht="13.5" customHeight="1" x14ac:dyDescent="0.35">
      <c r="A13" s="53" t="s">
        <v>53</v>
      </c>
      <c r="B13" s="61" t="s">
        <v>35</v>
      </c>
      <c r="D13" s="50" t="s">
        <v>78</v>
      </c>
      <c r="E13" s="61" t="s">
        <v>36</v>
      </c>
      <c r="G13" s="50" t="s">
        <v>217</v>
      </c>
      <c r="H13" s="61" t="s">
        <v>35</v>
      </c>
    </row>
    <row r="14" spans="1:8" ht="13.5" customHeight="1" x14ac:dyDescent="0.35">
      <c r="A14" s="53" t="s">
        <v>54</v>
      </c>
      <c r="B14" s="61" t="s">
        <v>35</v>
      </c>
      <c r="D14" s="50" t="s">
        <v>90</v>
      </c>
      <c r="E14" s="61" t="s">
        <v>36</v>
      </c>
      <c r="G14" s="50" t="s">
        <v>222</v>
      </c>
      <c r="H14" s="61" t="s">
        <v>35</v>
      </c>
    </row>
    <row r="15" spans="1:8" ht="13.5" customHeight="1" x14ac:dyDescent="0.35">
      <c r="A15" s="53" t="s">
        <v>55</v>
      </c>
      <c r="B15" s="61" t="s">
        <v>36</v>
      </c>
      <c r="D15" s="50" t="s">
        <v>79</v>
      </c>
      <c r="E15" s="61" t="s">
        <v>37</v>
      </c>
      <c r="G15" s="50" t="s">
        <v>218</v>
      </c>
      <c r="H15" s="61" t="s">
        <v>35</v>
      </c>
    </row>
    <row r="16" spans="1:8" ht="13.5" customHeight="1" x14ac:dyDescent="0.35">
      <c r="A16" s="53" t="s">
        <v>56</v>
      </c>
      <c r="B16" s="61" t="s">
        <v>36</v>
      </c>
      <c r="D16" s="50" t="s">
        <v>91</v>
      </c>
      <c r="E16" s="61" t="s">
        <v>37</v>
      </c>
      <c r="G16" s="50" t="s">
        <v>223</v>
      </c>
      <c r="H16" s="61" t="s">
        <v>35</v>
      </c>
    </row>
    <row r="17" spans="1:8" ht="13.5" customHeight="1" x14ac:dyDescent="0.35">
      <c r="A17" s="50" t="s">
        <v>57</v>
      </c>
      <c r="B17" s="62" t="s">
        <v>37</v>
      </c>
      <c r="D17" s="50" t="s">
        <v>80</v>
      </c>
      <c r="E17" s="61" t="s">
        <v>38</v>
      </c>
      <c r="G17" s="50" t="s">
        <v>219</v>
      </c>
      <c r="H17" s="61" t="s">
        <v>36</v>
      </c>
    </row>
    <row r="18" spans="1:8" ht="13.5" customHeight="1" x14ac:dyDescent="0.35">
      <c r="A18" s="50" t="s">
        <v>58</v>
      </c>
      <c r="B18" s="62" t="s">
        <v>37</v>
      </c>
      <c r="D18" s="50" t="s">
        <v>92</v>
      </c>
      <c r="E18" s="61" t="s">
        <v>38</v>
      </c>
      <c r="G18" s="50" t="s">
        <v>224</v>
      </c>
      <c r="H18" s="61" t="s">
        <v>36</v>
      </c>
    </row>
    <row r="19" spans="1:8" ht="13.5" customHeight="1" x14ac:dyDescent="0.35">
      <c r="A19" s="50" t="s">
        <v>59</v>
      </c>
      <c r="B19" s="62" t="s">
        <v>37</v>
      </c>
      <c r="D19" s="50" t="s">
        <v>189</v>
      </c>
      <c r="E19" s="61" t="s">
        <v>38</v>
      </c>
      <c r="G19" s="50" t="s">
        <v>220</v>
      </c>
      <c r="H19" s="61" t="s">
        <v>36</v>
      </c>
    </row>
    <row r="20" spans="1:8" ht="13.5" customHeight="1" x14ac:dyDescent="0.35">
      <c r="A20" s="50" t="s">
        <v>60</v>
      </c>
      <c r="B20" s="62" t="s">
        <v>37</v>
      </c>
      <c r="D20" s="50" t="s">
        <v>190</v>
      </c>
      <c r="E20" s="61" t="s">
        <v>38</v>
      </c>
      <c r="G20" s="50" t="s">
        <v>225</v>
      </c>
      <c r="H20" s="61" t="s">
        <v>36</v>
      </c>
    </row>
    <row r="21" spans="1:8" ht="13.5" customHeight="1" x14ac:dyDescent="0.35">
      <c r="A21" s="53" t="s">
        <v>33</v>
      </c>
      <c r="B21" s="62" t="s">
        <v>38</v>
      </c>
      <c r="D21" s="50" t="s">
        <v>191</v>
      </c>
      <c r="E21" s="61" t="s">
        <v>38</v>
      </c>
      <c r="G21" s="50" t="s">
        <v>114</v>
      </c>
      <c r="H21" s="61" t="s">
        <v>36</v>
      </c>
    </row>
    <row r="22" spans="1:8" ht="13.5" customHeight="1" x14ac:dyDescent="0.35">
      <c r="A22" s="53" t="s">
        <v>34</v>
      </c>
      <c r="B22" s="62" t="s">
        <v>38</v>
      </c>
      <c r="D22" s="50" t="s">
        <v>192</v>
      </c>
      <c r="E22" s="61" t="s">
        <v>38</v>
      </c>
      <c r="G22" s="50" t="s">
        <v>102</v>
      </c>
      <c r="H22" s="61" t="s">
        <v>36</v>
      </c>
    </row>
    <row r="23" spans="1:8" ht="13.5" customHeight="1" x14ac:dyDescent="0.35">
      <c r="A23" s="53" t="s">
        <v>61</v>
      </c>
      <c r="B23" s="62" t="s">
        <v>38</v>
      </c>
      <c r="D23" s="50" t="s">
        <v>193</v>
      </c>
      <c r="E23" s="61" t="s">
        <v>38</v>
      </c>
      <c r="G23" s="50" t="s">
        <v>115</v>
      </c>
      <c r="H23" s="61" t="s">
        <v>36</v>
      </c>
    </row>
    <row r="24" spans="1:8" ht="13.5" customHeight="1" x14ac:dyDescent="0.35">
      <c r="A24" s="53" t="s">
        <v>62</v>
      </c>
      <c r="B24" s="62" t="s">
        <v>38</v>
      </c>
      <c r="D24" s="50" t="s">
        <v>194</v>
      </c>
      <c r="E24" s="61" t="s">
        <v>38</v>
      </c>
      <c r="G24" s="50" t="s">
        <v>103</v>
      </c>
      <c r="H24" s="61" t="s">
        <v>36</v>
      </c>
    </row>
    <row r="25" spans="1:8" ht="13.5" customHeight="1" x14ac:dyDescent="0.35">
      <c r="A25" s="53" t="s">
        <v>63</v>
      </c>
      <c r="B25" s="62" t="s">
        <v>38</v>
      </c>
      <c r="D25" s="50" t="s">
        <v>195</v>
      </c>
      <c r="E25" s="61" t="s">
        <v>38</v>
      </c>
      <c r="G25" s="50" t="s">
        <v>116</v>
      </c>
      <c r="H25" s="61" t="s">
        <v>36</v>
      </c>
    </row>
    <row r="26" spans="1:8" ht="13.5" customHeight="1" x14ac:dyDescent="0.35">
      <c r="A26" s="53" t="s">
        <v>64</v>
      </c>
      <c r="B26" s="62" t="s">
        <v>38</v>
      </c>
      <c r="D26" s="50" t="s">
        <v>196</v>
      </c>
      <c r="E26" s="61" t="s">
        <v>38</v>
      </c>
      <c r="G26" s="50" t="s">
        <v>104</v>
      </c>
      <c r="H26" s="61" t="s">
        <v>36</v>
      </c>
    </row>
    <row r="27" spans="1:8" ht="13.5" customHeight="1" x14ac:dyDescent="0.35">
      <c r="A27" s="53" t="s">
        <v>65</v>
      </c>
      <c r="B27" s="62" t="s">
        <v>38</v>
      </c>
      <c r="D27" s="50" t="s">
        <v>197</v>
      </c>
      <c r="E27" s="61" t="s">
        <v>38</v>
      </c>
      <c r="G27" s="50" t="s">
        <v>117</v>
      </c>
      <c r="H27" s="61" t="s">
        <v>37</v>
      </c>
    </row>
    <row r="28" spans="1:8" ht="13.5" customHeight="1" x14ac:dyDescent="0.35">
      <c r="A28" s="53" t="s">
        <v>66</v>
      </c>
      <c r="B28" s="62" t="s">
        <v>38</v>
      </c>
      <c r="D28" s="50" t="s">
        <v>198</v>
      </c>
      <c r="E28" s="61" t="s">
        <v>38</v>
      </c>
      <c r="G28" s="50" t="s">
        <v>105</v>
      </c>
      <c r="H28" s="61" t="s">
        <v>37</v>
      </c>
    </row>
    <row r="29" spans="1:8" ht="13.5" customHeight="1" x14ac:dyDescent="0.35">
      <c r="A29" s="53" t="s">
        <v>67</v>
      </c>
      <c r="B29" s="62" t="s">
        <v>38</v>
      </c>
      <c r="D29" s="50" t="s">
        <v>199</v>
      </c>
      <c r="E29" s="61" t="s">
        <v>38</v>
      </c>
      <c r="G29" s="50" t="s">
        <v>40</v>
      </c>
      <c r="H29" s="61" t="s">
        <v>37</v>
      </c>
    </row>
    <row r="30" spans="1:8" ht="13.5" customHeight="1" x14ac:dyDescent="0.35">
      <c r="A30" s="53" t="s">
        <v>68</v>
      </c>
      <c r="B30" s="62" t="s">
        <v>38</v>
      </c>
      <c r="D30" s="50" t="s">
        <v>200</v>
      </c>
      <c r="E30" s="61" t="s">
        <v>38</v>
      </c>
      <c r="G30" s="50" t="s">
        <v>118</v>
      </c>
      <c r="H30" s="61" t="s">
        <v>38</v>
      </c>
    </row>
    <row r="31" spans="1:8" ht="13.5" customHeight="1" x14ac:dyDescent="0.35">
      <c r="A31" s="53" t="s">
        <v>69</v>
      </c>
      <c r="B31" s="62" t="s">
        <v>38</v>
      </c>
      <c r="D31" s="50" t="s">
        <v>81</v>
      </c>
      <c r="E31" s="61" t="s">
        <v>39</v>
      </c>
      <c r="G31" s="50" t="s">
        <v>106</v>
      </c>
      <c r="H31" s="61" t="s">
        <v>38</v>
      </c>
    </row>
    <row r="32" spans="1:8" ht="13.5" customHeight="1" x14ac:dyDescent="0.35">
      <c r="A32" s="53" t="s">
        <v>71</v>
      </c>
      <c r="B32" s="62" t="s">
        <v>38</v>
      </c>
      <c r="D32" s="50" t="s">
        <v>93</v>
      </c>
      <c r="E32" s="61" t="s">
        <v>39</v>
      </c>
      <c r="G32" s="50" t="s">
        <v>119</v>
      </c>
      <c r="H32" s="61" t="s">
        <v>38</v>
      </c>
    </row>
    <row r="33" spans="1:8" ht="13.5" customHeight="1" x14ac:dyDescent="0.35">
      <c r="A33" s="53" t="s">
        <v>201</v>
      </c>
      <c r="B33" s="62" t="s">
        <v>38</v>
      </c>
      <c r="D33" s="50" t="s">
        <v>228</v>
      </c>
      <c r="E33" s="61" t="s">
        <v>39</v>
      </c>
      <c r="G33" s="50" t="s">
        <v>107</v>
      </c>
      <c r="H33" s="61" t="s">
        <v>38</v>
      </c>
    </row>
    <row r="34" spans="1:8" ht="13.5" customHeight="1" x14ac:dyDescent="0.35">
      <c r="A34" s="53" t="s">
        <v>202</v>
      </c>
      <c r="B34" s="62" t="s">
        <v>38</v>
      </c>
      <c r="D34" s="50" t="s">
        <v>229</v>
      </c>
      <c r="E34" s="61" t="s">
        <v>39</v>
      </c>
      <c r="G34" s="50" t="s">
        <v>159</v>
      </c>
      <c r="H34" s="61" t="s">
        <v>38</v>
      </c>
    </row>
    <row r="35" spans="1:8" ht="13.5" customHeight="1" x14ac:dyDescent="0.35">
      <c r="A35" s="53" t="s">
        <v>203</v>
      </c>
      <c r="B35" s="62" t="s">
        <v>38</v>
      </c>
      <c r="D35" s="50" t="s">
        <v>230</v>
      </c>
      <c r="E35" s="61" t="s">
        <v>39</v>
      </c>
      <c r="G35" s="50" t="s">
        <v>160</v>
      </c>
      <c r="H35" s="61" t="s">
        <v>38</v>
      </c>
    </row>
    <row r="36" spans="1:8" ht="13.5" customHeight="1" x14ac:dyDescent="0.35">
      <c r="A36" s="53" t="s">
        <v>204</v>
      </c>
      <c r="B36" s="62" t="s">
        <v>38</v>
      </c>
      <c r="D36" s="50" t="s">
        <v>231</v>
      </c>
      <c r="E36" s="61" t="s">
        <v>39</v>
      </c>
      <c r="G36" s="50" t="s">
        <v>161</v>
      </c>
      <c r="H36" s="61" t="s">
        <v>38</v>
      </c>
    </row>
    <row r="37" spans="1:8" ht="13.5" customHeight="1" x14ac:dyDescent="0.35">
      <c r="A37" s="53" t="s">
        <v>205</v>
      </c>
      <c r="B37" s="62" t="s">
        <v>38</v>
      </c>
      <c r="D37" s="50" t="s">
        <v>82</v>
      </c>
      <c r="E37" s="61" t="s">
        <v>39</v>
      </c>
      <c r="G37" s="50" t="s">
        <v>162</v>
      </c>
      <c r="H37" s="61" t="s">
        <v>38</v>
      </c>
    </row>
    <row r="38" spans="1:8" ht="13.5" customHeight="1" x14ac:dyDescent="0.35">
      <c r="A38" s="53" t="s">
        <v>206</v>
      </c>
      <c r="B38" s="62" t="s">
        <v>38</v>
      </c>
      <c r="D38" s="50" t="s">
        <v>94</v>
      </c>
      <c r="E38" s="61" t="s">
        <v>39</v>
      </c>
      <c r="G38" s="50" t="s">
        <v>163</v>
      </c>
      <c r="H38" s="61" t="s">
        <v>38</v>
      </c>
    </row>
    <row r="39" spans="1:8" ht="13.5" customHeight="1" x14ac:dyDescent="0.35">
      <c r="A39" s="54" t="s">
        <v>70</v>
      </c>
      <c r="B39" s="62" t="s">
        <v>39</v>
      </c>
      <c r="D39" s="50" t="s">
        <v>83</v>
      </c>
      <c r="E39" s="61" t="s">
        <v>39</v>
      </c>
      <c r="G39" s="50" t="s">
        <v>164</v>
      </c>
      <c r="H39" s="61" t="s">
        <v>38</v>
      </c>
    </row>
    <row r="40" spans="1:8" ht="13.5" customHeight="1" x14ac:dyDescent="0.35">
      <c r="A40" s="54" t="s">
        <v>72</v>
      </c>
      <c r="B40" s="62" t="s">
        <v>39</v>
      </c>
      <c r="D40" s="50" t="s">
        <v>95</v>
      </c>
      <c r="E40" s="61" t="s">
        <v>39</v>
      </c>
      <c r="G40" s="50" t="s">
        <v>165</v>
      </c>
      <c r="H40" s="61" t="s">
        <v>38</v>
      </c>
    </row>
    <row r="41" spans="1:8" ht="13.5" customHeight="1" x14ac:dyDescent="0.35">
      <c r="D41" s="50" t="s">
        <v>84</v>
      </c>
      <c r="E41" s="61" t="s">
        <v>39</v>
      </c>
      <c r="G41" s="50" t="s">
        <v>166</v>
      </c>
      <c r="H41" s="61" t="s">
        <v>38</v>
      </c>
    </row>
    <row r="42" spans="1:8" ht="13.5" customHeight="1" x14ac:dyDescent="0.35">
      <c r="D42" s="50" t="s">
        <v>96</v>
      </c>
      <c r="E42" s="61" t="s">
        <v>39</v>
      </c>
      <c r="G42" s="50" t="s">
        <v>167</v>
      </c>
      <c r="H42" s="61" t="s">
        <v>38</v>
      </c>
    </row>
    <row r="43" spans="1:8" ht="13.5" customHeight="1" x14ac:dyDescent="0.35">
      <c r="G43" s="50" t="s">
        <v>168</v>
      </c>
      <c r="H43" s="61" t="s">
        <v>38</v>
      </c>
    </row>
    <row r="44" spans="1:8" ht="13.5" customHeight="1" x14ac:dyDescent="0.35">
      <c r="G44" s="50" t="s">
        <v>171</v>
      </c>
      <c r="H44" s="61" t="s">
        <v>38</v>
      </c>
    </row>
    <row r="45" spans="1:8" ht="13.5" customHeight="1" x14ac:dyDescent="0.35">
      <c r="G45" s="50" t="s">
        <v>172</v>
      </c>
      <c r="H45" s="61" t="s">
        <v>38</v>
      </c>
    </row>
    <row r="46" spans="1:8" ht="13.5" customHeight="1" x14ac:dyDescent="0.35">
      <c r="G46" s="50" t="s">
        <v>157</v>
      </c>
      <c r="H46" s="61" t="s">
        <v>39</v>
      </c>
    </row>
    <row r="47" spans="1:8" ht="13.5" customHeight="1" x14ac:dyDescent="0.35">
      <c r="G47" s="50" t="s">
        <v>158</v>
      </c>
      <c r="H47" s="61" t="s">
        <v>39</v>
      </c>
    </row>
    <row r="48" spans="1:8" ht="13.5" customHeight="1" x14ac:dyDescent="0.35">
      <c r="G48" s="50" t="s">
        <v>169</v>
      </c>
      <c r="H48" s="61" t="s">
        <v>39</v>
      </c>
    </row>
    <row r="49" spans="7:8" ht="13.5" customHeight="1" x14ac:dyDescent="0.35">
      <c r="G49" s="50" t="s">
        <v>170</v>
      </c>
      <c r="H49" s="61" t="s">
        <v>39</v>
      </c>
    </row>
    <row r="50" spans="7:8" ht="13.5" customHeight="1" x14ac:dyDescent="0.35">
      <c r="G50" s="50" t="s">
        <v>173</v>
      </c>
      <c r="H50" s="61" t="s">
        <v>39</v>
      </c>
    </row>
    <row r="51" spans="7:8" ht="13.5" customHeight="1" x14ac:dyDescent="0.35">
      <c r="G51" s="50" t="s">
        <v>174</v>
      </c>
      <c r="H51" s="61" t="s">
        <v>39</v>
      </c>
    </row>
    <row r="52" spans="7:8" ht="13.5" customHeight="1" x14ac:dyDescent="0.35">
      <c r="G52" s="50" t="s">
        <v>175</v>
      </c>
      <c r="H52" s="61" t="s">
        <v>39</v>
      </c>
    </row>
    <row r="53" spans="7:8" ht="13.5" customHeight="1" x14ac:dyDescent="0.35">
      <c r="G53" s="50" t="s">
        <v>176</v>
      </c>
      <c r="H53" s="61" t="s">
        <v>39</v>
      </c>
    </row>
    <row r="54" spans="7:8" ht="13.5" customHeight="1" x14ac:dyDescent="0.35">
      <c r="G54" s="50" t="s">
        <v>177</v>
      </c>
      <c r="H54" s="61" t="s">
        <v>39</v>
      </c>
    </row>
    <row r="55" spans="7:8" ht="13.5" customHeight="1" x14ac:dyDescent="0.35">
      <c r="G55" s="50" t="s">
        <v>178</v>
      </c>
      <c r="H55" s="61" t="s">
        <v>39</v>
      </c>
    </row>
    <row r="56" spans="7:8" ht="13.5" customHeight="1" x14ac:dyDescent="0.35">
      <c r="G56" s="50" t="s">
        <v>179</v>
      </c>
      <c r="H56" s="61" t="s">
        <v>39</v>
      </c>
    </row>
    <row r="57" spans="7:8" ht="13.5" customHeight="1" x14ac:dyDescent="0.35">
      <c r="G57" s="50" t="s">
        <v>180</v>
      </c>
      <c r="H57" s="61" t="s">
        <v>39</v>
      </c>
    </row>
    <row r="58" spans="7:8" ht="13.5" customHeight="1" x14ac:dyDescent="0.35">
      <c r="G58" s="50" t="s">
        <v>181</v>
      </c>
      <c r="H58" s="61" t="s">
        <v>39</v>
      </c>
    </row>
    <row r="59" spans="7:8" ht="13.5" customHeight="1" x14ac:dyDescent="0.35">
      <c r="G59" s="50" t="s">
        <v>182</v>
      </c>
      <c r="H59" s="61" t="s">
        <v>39</v>
      </c>
    </row>
    <row r="60" spans="7:8" ht="13.5" customHeight="1" x14ac:dyDescent="0.35">
      <c r="G60" s="50" t="s">
        <v>183</v>
      </c>
      <c r="H60" s="61" t="s">
        <v>39</v>
      </c>
    </row>
    <row r="61" spans="7:8" ht="13.5" customHeight="1" x14ac:dyDescent="0.35">
      <c r="G61" s="50" t="s">
        <v>184</v>
      </c>
      <c r="H61" s="61" t="s">
        <v>39</v>
      </c>
    </row>
    <row r="62" spans="7:8" ht="13.5" customHeight="1" x14ac:dyDescent="0.35">
      <c r="G62" s="50" t="s">
        <v>185</v>
      </c>
      <c r="H62" s="61" t="s">
        <v>39</v>
      </c>
    </row>
    <row r="63" spans="7:8" ht="13.5" customHeight="1" x14ac:dyDescent="0.35">
      <c r="G63" s="50" t="s">
        <v>186</v>
      </c>
      <c r="H63" s="61" t="s">
        <v>39</v>
      </c>
    </row>
    <row r="64" spans="7:8" ht="13.5" customHeight="1" x14ac:dyDescent="0.35">
      <c r="G64" s="50" t="s">
        <v>187</v>
      </c>
      <c r="H64" s="61" t="s">
        <v>39</v>
      </c>
    </row>
    <row r="65" spans="7:8" ht="13.5" customHeight="1" x14ac:dyDescent="0.35">
      <c r="G65" s="50" t="s">
        <v>188</v>
      </c>
      <c r="H65" s="61" t="s">
        <v>39</v>
      </c>
    </row>
    <row r="66" spans="7:8" ht="13.5" customHeight="1" x14ac:dyDescent="0.35">
      <c r="G66" s="50" t="s">
        <v>120</v>
      </c>
      <c r="H66" s="61" t="s">
        <v>39</v>
      </c>
    </row>
    <row r="67" spans="7:8" ht="13.5" customHeight="1" x14ac:dyDescent="0.35">
      <c r="G67" s="50" t="s">
        <v>108</v>
      </c>
      <c r="H67" s="61" t="s">
        <v>39</v>
      </c>
    </row>
    <row r="68" spans="7:8" ht="13.5" customHeight="1" x14ac:dyDescent="0.35">
      <c r="G68" s="50" t="s">
        <v>153</v>
      </c>
      <c r="H68" s="61" t="s">
        <v>39</v>
      </c>
    </row>
    <row r="69" spans="7:8" ht="13.5" customHeight="1" x14ac:dyDescent="0.35">
      <c r="G69" s="50" t="s">
        <v>154</v>
      </c>
      <c r="H69" s="61" t="s">
        <v>39</v>
      </c>
    </row>
    <row r="70" spans="7:8" ht="13.5" customHeight="1" x14ac:dyDescent="0.35">
      <c r="G70" s="50" t="s">
        <v>155</v>
      </c>
      <c r="H70" s="61" t="s">
        <v>39</v>
      </c>
    </row>
    <row r="71" spans="7:8" ht="13.5" customHeight="1" x14ac:dyDescent="0.35">
      <c r="G71" s="50" t="s">
        <v>156</v>
      </c>
      <c r="H71" s="61" t="s">
        <v>39</v>
      </c>
    </row>
  </sheetData>
  <sheetProtection algorithmName="SHA-512" hashValue="nk8khoY8HjDcjnES7uQKXCIoRQpufrTTi26wI+fTwuKLnXaahnzmSVnRNL/t6tLpxSfPmXPeibzRX5cnn8wOmw==" saltValue="hbj1eK/quLuEZVkLDw3v4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1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13.54296875" style="60" bestFit="1" customWidth="1"/>
    <col min="2" max="2" width="23.81640625" style="60" bestFit="1" customWidth="1"/>
    <col min="3" max="3" width="20" style="60" bestFit="1" customWidth="1"/>
    <col min="4" max="5" width="11.453125" style="58"/>
    <col min="6" max="6" width="13.54296875" style="59" bestFit="1" customWidth="1"/>
    <col min="7" max="16384" width="11.453125" style="59"/>
  </cols>
  <sheetData>
    <row r="1" spans="1:6" x14ac:dyDescent="0.35">
      <c r="A1" s="57" t="s">
        <v>122</v>
      </c>
      <c r="B1" s="57" t="s">
        <v>123</v>
      </c>
      <c r="C1" s="57" t="s">
        <v>124</v>
      </c>
    </row>
    <row r="2" spans="1:6" x14ac:dyDescent="0.35">
      <c r="A2" s="60" t="s">
        <v>125</v>
      </c>
      <c r="B2" s="60" t="s">
        <v>126</v>
      </c>
      <c r="C2" s="57"/>
      <c r="D2" s="58">
        <v>0</v>
      </c>
      <c r="E2" s="58">
        <v>5</v>
      </c>
      <c r="F2" s="60" t="s">
        <v>125</v>
      </c>
    </row>
    <row r="3" spans="1:6" x14ac:dyDescent="0.35">
      <c r="A3" s="60" t="s">
        <v>127</v>
      </c>
      <c r="B3" s="60" t="s">
        <v>128</v>
      </c>
      <c r="C3" s="57"/>
      <c r="D3" s="58">
        <v>6</v>
      </c>
      <c r="E3" s="58">
        <v>7</v>
      </c>
      <c r="F3" s="60" t="s">
        <v>127</v>
      </c>
    </row>
    <row r="4" spans="1:6" x14ac:dyDescent="0.35">
      <c r="A4" s="60" t="s">
        <v>129</v>
      </c>
      <c r="B4" s="60" t="s">
        <v>130</v>
      </c>
      <c r="C4" s="57"/>
      <c r="D4" s="58">
        <v>8</v>
      </c>
      <c r="E4" s="58">
        <v>9</v>
      </c>
      <c r="F4" s="60" t="s">
        <v>131</v>
      </c>
    </row>
    <row r="5" spans="1:6" x14ac:dyDescent="0.35">
      <c r="A5" s="60" t="s">
        <v>132</v>
      </c>
      <c r="B5" s="60" t="s">
        <v>133</v>
      </c>
      <c r="C5" s="60" t="s">
        <v>134</v>
      </c>
      <c r="D5" s="58">
        <v>10</v>
      </c>
      <c r="E5" s="58">
        <v>11</v>
      </c>
      <c r="F5" s="60" t="s">
        <v>132</v>
      </c>
    </row>
    <row r="6" spans="1:6" x14ac:dyDescent="0.35">
      <c r="A6" s="60" t="s">
        <v>135</v>
      </c>
      <c r="B6" s="60" t="s">
        <v>136</v>
      </c>
      <c r="C6" s="60" t="s">
        <v>137</v>
      </c>
      <c r="D6" s="58">
        <v>12</v>
      </c>
      <c r="E6" s="58">
        <v>13</v>
      </c>
      <c r="F6" s="60" t="s">
        <v>135</v>
      </c>
    </row>
    <row r="7" spans="1:6" x14ac:dyDescent="0.35">
      <c r="A7" s="60" t="s">
        <v>138</v>
      </c>
      <c r="B7" s="60" t="s">
        <v>139</v>
      </c>
      <c r="C7" s="60" t="s">
        <v>140</v>
      </c>
      <c r="D7" s="58">
        <v>14</v>
      </c>
      <c r="E7" s="58">
        <v>15</v>
      </c>
      <c r="F7" s="60" t="s">
        <v>138</v>
      </c>
    </row>
    <row r="8" spans="1:6" x14ac:dyDescent="0.35">
      <c r="A8" s="60" t="s">
        <v>141</v>
      </c>
      <c r="B8" s="60" t="s">
        <v>142</v>
      </c>
      <c r="C8" s="60" t="s">
        <v>143</v>
      </c>
      <c r="D8" s="58">
        <v>16</v>
      </c>
      <c r="E8" s="58">
        <v>18</v>
      </c>
      <c r="F8" s="60" t="s">
        <v>141</v>
      </c>
    </row>
    <row r="9" spans="1:6" x14ac:dyDescent="0.35">
      <c r="A9" s="60" t="s">
        <v>144</v>
      </c>
      <c r="B9" s="60" t="s">
        <v>145</v>
      </c>
      <c r="C9" s="60" t="s">
        <v>146</v>
      </c>
      <c r="D9" s="58">
        <v>19</v>
      </c>
      <c r="E9" s="58">
        <v>29</v>
      </c>
      <c r="F9" s="60" t="s">
        <v>144</v>
      </c>
    </row>
    <row r="10" spans="1:6" x14ac:dyDescent="0.35">
      <c r="A10" s="60" t="s">
        <v>147</v>
      </c>
      <c r="B10" s="60" t="s">
        <v>148</v>
      </c>
      <c r="C10" s="60" t="s">
        <v>149</v>
      </c>
      <c r="D10" s="58">
        <v>30</v>
      </c>
      <c r="E10" s="58">
        <v>39</v>
      </c>
      <c r="F10" s="60" t="s">
        <v>147</v>
      </c>
    </row>
    <row r="11" spans="1:6" x14ac:dyDescent="0.35">
      <c r="A11" s="60" t="s">
        <v>150</v>
      </c>
      <c r="B11" s="60" t="s">
        <v>151</v>
      </c>
      <c r="C11" s="60" t="s">
        <v>152</v>
      </c>
      <c r="D11" s="58">
        <v>40</v>
      </c>
      <c r="E11" s="58">
        <v>99</v>
      </c>
      <c r="F11" s="60" t="s">
        <v>150</v>
      </c>
    </row>
  </sheetData>
  <sheetProtection algorithmName="SHA-512" hashValue="MH68TdEWMiMlvbwL10PwN7Vzs6o/9AaY2RW1/pzR0liRJWcpR3oMSGoGSV1V1BBPbcmOYrtyWPW3AzTawba5Xw==" saltValue="Tt6GxiJkMlArsql38VcFf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NIVEL BÁSICO</vt:lpstr>
      <vt:lpstr>NIVEL INTERMEDIO</vt:lpstr>
      <vt:lpstr>NIVEL AVANZADO</vt:lpstr>
      <vt:lpstr>FIGURAS</vt:lpstr>
      <vt:lpstr>CATEGORIAS</vt:lpstr>
      <vt:lpstr>'NIVEL AVANZADO'!Área_de_impresión</vt:lpstr>
      <vt:lpstr>'NIVEL BÁSICO'!Área_de_impresión</vt:lpstr>
      <vt:lpstr>'NIVEL INTERMEDIO'!Área_de_impresión</vt:lpstr>
    </vt:vector>
  </TitlesOfParts>
  <Company>Enagas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Bedmar de Mingo, Jose Luis</dc:creator>
  <cp:lastModifiedBy>Jose Manuel Campos</cp:lastModifiedBy>
  <cp:lastPrinted>2018-09-21T05:44:24Z</cp:lastPrinted>
  <dcterms:created xsi:type="dcterms:W3CDTF">2017-02-14T08:12:59Z</dcterms:created>
  <dcterms:modified xsi:type="dcterms:W3CDTF">2021-10-18T07:02:44Z</dcterms:modified>
</cp:coreProperties>
</file>